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C:\Users\tiago\Documents\University\"/>
    </mc:Choice>
  </mc:AlternateContent>
  <xr:revisionPtr revIDLastSave="0" documentId="13_ncr:1_{39482B95-3643-4586-81BA-40CE129EFDC3}" xr6:coauthVersionLast="47" xr6:coauthVersionMax="47" xr10:uidLastSave="{00000000-0000-0000-0000-000000000000}"/>
  <bookViews>
    <workbookView xWindow="-120" yWindow="-120" windowWidth="29040" windowHeight="15720" firstSheet="1" activeTab="7" xr2:uid="{00000000-000D-0000-FFFF-FFFF00000000}"/>
  </bookViews>
  <sheets>
    <sheet name="Início" sheetId="1" r:id="rId1"/>
    <sheet name="Matemática Discreta" sheetId="2" r:id="rId2"/>
    <sheet name="Laboratório de Sistemas Digitai" sheetId="3" state="hidden" r:id="rId3"/>
    <sheet name="Laboratórios de Informática" sheetId="4" state="hidden" r:id="rId4"/>
    <sheet name="Programação Orientada a Objet" sheetId="5" state="hidden" r:id="rId5"/>
    <sheet name="Cálculo-II" sheetId="6" r:id="rId6"/>
    <sheet name="Arquitetura de Computadores II" sheetId="7" r:id="rId7"/>
    <sheet name="Redes de Comunicações II" sheetId="8" r:id="rId8"/>
    <sheet name="Sinais e Sistemas Eletrónicos" sheetId="9" r:id="rId9"/>
    <sheet name="Bases de Dados" sheetId="10" r:id="rId10"/>
    <sheet name="Compiladores" sheetId="11" r:id="rId11"/>
    <sheet name="Interação Humano-Computador" sheetId="12" r:id="rId12"/>
    <sheet name="Opção I" sheetId="13" r:id="rId1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89" i="13" l="1"/>
  <c r="D82" i="13"/>
  <c r="D91" i="13" s="1"/>
  <c r="E91" i="13" s="1"/>
  <c r="D57" i="13"/>
  <c r="E57" i="13" s="1"/>
  <c r="D53" i="13"/>
  <c r="D59" i="13" s="1"/>
  <c r="E59" i="13" s="1"/>
  <c r="D29" i="13"/>
  <c r="D31" i="13" s="1"/>
  <c r="E31" i="13" s="1"/>
  <c r="D9" i="13"/>
  <c r="D11" i="13" s="1"/>
  <c r="E11" i="13" s="1"/>
  <c r="D16" i="12"/>
  <c r="E16" i="12" s="1"/>
  <c r="D13" i="12"/>
  <c r="E13" i="12" s="1"/>
  <c r="D9" i="12"/>
  <c r="E9" i="12" s="1"/>
  <c r="E28" i="11"/>
  <c r="D28" i="11"/>
  <c r="D24" i="11"/>
  <c r="D31" i="11" s="1"/>
  <c r="E31" i="11" s="1"/>
  <c r="E13" i="11"/>
  <c r="D13" i="11"/>
  <c r="D9" i="11"/>
  <c r="E9" i="11" s="1"/>
  <c r="D15" i="10"/>
  <c r="E15" i="10" s="1"/>
  <c r="E9" i="10"/>
  <c r="D9" i="10"/>
  <c r="D16" i="10" s="1"/>
  <c r="E16" i="10" s="1"/>
  <c r="G21" i="9"/>
  <c r="D16" i="9"/>
  <c r="D22" i="9" s="1"/>
  <c r="D23" i="9" s="1"/>
  <c r="E23" i="9" s="1"/>
  <c r="D8" i="9"/>
  <c r="E8" i="9" s="1"/>
  <c r="E23" i="8"/>
  <c r="D23" i="8"/>
  <c r="D14" i="8"/>
  <c r="D9" i="8"/>
  <c r="D23" i="7"/>
  <c r="E23" i="7" s="1"/>
  <c r="D14" i="7"/>
  <c r="E14" i="7" s="1"/>
  <c r="D9" i="7"/>
  <c r="E20" i="6"/>
  <c r="D20" i="6"/>
  <c r="D13" i="6"/>
  <c r="E13" i="6" s="1"/>
  <c r="D15" i="5"/>
  <c r="E15" i="5" s="1"/>
  <c r="D9" i="5"/>
  <c r="D16" i="5" s="1"/>
  <c r="E16" i="5" s="1"/>
  <c r="D13" i="4"/>
  <c r="D14" i="4" s="1"/>
  <c r="E14" i="4" s="1"/>
  <c r="D8" i="4"/>
  <c r="G21" i="3"/>
  <c r="D15" i="3"/>
  <c r="D22" i="3" s="1"/>
  <c r="E8" i="3"/>
  <c r="D8" i="3"/>
  <c r="D16" i="3" s="1"/>
  <c r="E16" i="3" s="1"/>
  <c r="D30" i="2"/>
  <c r="E30" i="2" s="1"/>
  <c r="D20" i="2"/>
  <c r="E20" i="2" s="1"/>
  <c r="D10" i="2"/>
  <c r="E10" i="2" s="1"/>
  <c r="D16" i="7" l="1"/>
  <c r="E16" i="7" s="1"/>
  <c r="D16" i="8"/>
  <c r="E16" i="8" s="1"/>
  <c r="D23" i="3"/>
  <c r="E23" i="3" s="1"/>
  <c r="G22" i="3"/>
  <c r="E9" i="7"/>
  <c r="D17" i="9"/>
  <c r="E17" i="9" s="1"/>
  <c r="D16" i="11"/>
  <c r="E16" i="11" s="1"/>
  <c r="E24" i="11"/>
  <c r="E53" i="13"/>
  <c r="E9" i="5"/>
  <c r="E15" i="3"/>
</calcChain>
</file>

<file path=xl/sharedStrings.xml><?xml version="1.0" encoding="utf-8"?>
<sst xmlns="http://schemas.openxmlformats.org/spreadsheetml/2006/main" count="437" uniqueCount="156">
  <si>
    <t>Calculadora LECI - 2.º Semestre (24/25)</t>
  </si>
  <si>
    <t>Versão 1.1</t>
  </si>
  <si>
    <t xml:space="preserve">Como usar: </t>
  </si>
  <si>
    <t xml:space="preserve"> Transferir para o computador e usar o Microsoft Excel (ou similar). Todas as modificações e correções nesta folha são automaticamente corrigidas. Recomendamos que consultem frequentemente este link para atualizações</t>
  </si>
  <si>
    <r>
      <rPr>
        <b/>
        <sz val="11"/>
        <color theme="1"/>
        <rFont val="Abadi"/>
      </rPr>
      <t>AVISO:</t>
    </r>
    <r>
      <rPr>
        <sz val="11"/>
        <color theme="1"/>
        <rFont val="Abadi"/>
      </rPr>
      <t xml:space="preserve"> Toda a informação neste documento foi obtida a partir dos dados disponíveis à data nas páginas das Unidades Curriculares. </t>
    </r>
  </si>
  <si>
    <t>Pode conter erros. Caso sejam detetados erros e/ou a informação tenha alterado, por favor contacta neect@aauav.pt ou martim@ua.pt .</t>
  </si>
  <si>
    <t>Última Atualização -  23/05/2025</t>
  </si>
  <si>
    <t>Alterações:</t>
  </si>
  <si>
    <t>Correção Folha de Cálculo "Sinais e Sistemas Eletrónicos" (percentagem Teórica | Prática corrigida)</t>
  </si>
  <si>
    <t>Primeiro Lançamento</t>
  </si>
  <si>
    <t>1.º Ano</t>
  </si>
  <si>
    <r>
      <rPr>
        <b/>
        <sz val="11"/>
        <color theme="1"/>
        <rFont val="Abadi"/>
      </rPr>
      <t xml:space="preserve">Matemática Discreta </t>
    </r>
    <r>
      <rPr>
        <sz val="11"/>
        <color theme="1"/>
        <rFont val="Abadi"/>
      </rPr>
      <t>Avaliação Discreta</t>
    </r>
  </si>
  <si>
    <t>%</t>
  </si>
  <si>
    <t>Nota</t>
  </si>
  <si>
    <t>Observações</t>
  </si>
  <si>
    <t>TP</t>
  </si>
  <si>
    <t>T1</t>
  </si>
  <si>
    <t>11 de abril</t>
  </si>
  <si>
    <t>T2</t>
  </si>
  <si>
    <t>Época de exames</t>
  </si>
  <si>
    <t>MT1</t>
  </si>
  <si>
    <t>Aula entre 10 de março e 11 de março</t>
  </si>
  <si>
    <t>MT2</t>
  </si>
  <si>
    <t>Aula entre 14 e 16 de maio</t>
  </si>
  <si>
    <t>Nota Final</t>
  </si>
  <si>
    <r>
      <rPr>
        <b/>
        <sz val="11"/>
        <color theme="1"/>
        <rFont val="Abadi"/>
      </rPr>
      <t xml:space="preserve">Matemática Discreta </t>
    </r>
    <r>
      <rPr>
        <sz val="11"/>
        <color theme="1"/>
        <rFont val="Abadi"/>
      </rPr>
      <t>Avaliação Final</t>
    </r>
  </si>
  <si>
    <t>EF</t>
  </si>
  <si>
    <t>Época de Exames</t>
  </si>
  <si>
    <r>
      <rPr>
        <b/>
        <sz val="11"/>
        <color theme="1"/>
        <rFont val="Arial"/>
      </rPr>
      <t xml:space="preserve">Matemática Discreta </t>
    </r>
    <r>
      <rPr>
        <sz val="11"/>
        <color theme="1"/>
        <rFont val="Arial"/>
      </rPr>
      <t>Avaliação Recurso</t>
    </r>
  </si>
  <si>
    <t>ER</t>
  </si>
  <si>
    <t>Informação oficial:</t>
  </si>
  <si>
    <t>(consultado em 18/02/2025)</t>
  </si>
  <si>
    <r>
      <rPr>
        <b/>
        <sz val="11"/>
        <color theme="1"/>
        <rFont val="Abadi"/>
      </rPr>
      <t xml:space="preserve">Laboratório de Sistemas Digitais </t>
    </r>
    <r>
      <rPr>
        <sz val="11"/>
        <color theme="1"/>
        <rFont val="Abadi"/>
      </rPr>
      <t>Avaliação Discreta</t>
    </r>
  </si>
  <si>
    <t>T</t>
  </si>
  <si>
    <t>Exame</t>
  </si>
  <si>
    <t>Nota T</t>
  </si>
  <si>
    <t>-</t>
  </si>
  <si>
    <t>P</t>
  </si>
  <si>
    <t>Proj 1</t>
  </si>
  <si>
    <t>7 de abril a 11 de abril (na aula prática)</t>
  </si>
  <si>
    <t>Proj 2</t>
  </si>
  <si>
    <t>2 de junho a 6 de junho (na aula prática)</t>
  </si>
  <si>
    <t>Aula</t>
  </si>
  <si>
    <t>Preparação das aulas práticas e problemas a realizar fora da sala de aulas (individual)</t>
  </si>
  <si>
    <t>Nota P</t>
  </si>
  <si>
    <r>
      <rPr>
        <b/>
        <sz val="11"/>
        <color theme="1"/>
        <rFont val="Abadi"/>
      </rPr>
      <t xml:space="preserve">Laboratório de Sistemas Digitais -  </t>
    </r>
    <r>
      <rPr>
        <sz val="11"/>
        <color theme="1"/>
        <rFont val="Abadi"/>
      </rPr>
      <t>Avaliação Recurso ou Trab. Estudante</t>
    </r>
  </si>
  <si>
    <r>
      <rPr>
        <b/>
        <sz val="11"/>
        <color theme="1"/>
        <rFont val="Abadi"/>
      </rPr>
      <t xml:space="preserve">Laboratórios de Informática </t>
    </r>
    <r>
      <rPr>
        <sz val="11"/>
        <color theme="1"/>
        <rFont val="Abadi"/>
      </rPr>
      <t>Avaliação Discreta</t>
    </r>
  </si>
  <si>
    <t>Durante o semestre</t>
  </si>
  <si>
    <t>AP</t>
  </si>
  <si>
    <t>Aprof</t>
  </si>
  <si>
    <r>
      <rPr>
        <b/>
        <sz val="11"/>
        <color theme="1"/>
        <rFont val="Abadi"/>
      </rPr>
      <t xml:space="preserve">Programação Orientada a Objetos </t>
    </r>
    <r>
      <rPr>
        <sz val="11"/>
        <color theme="1"/>
        <rFont val="Abadi"/>
      </rPr>
      <t>Avaliação Discreta</t>
    </r>
  </si>
  <si>
    <t>ATP1</t>
  </si>
  <si>
    <t>Teste teórico-prático</t>
  </si>
  <si>
    <t>ATP2</t>
  </si>
  <si>
    <t>AA</t>
  </si>
  <si>
    <t>Avaliação em Aula</t>
  </si>
  <si>
    <t>Nota TP</t>
  </si>
  <si>
    <t>Época Exames</t>
  </si>
  <si>
    <t>data desconhecida (na aula prática)</t>
  </si>
  <si>
    <t>Desempenho em Aula</t>
  </si>
  <si>
    <t>Cálculo II</t>
  </si>
  <si>
    <t>Avaliação Discreta</t>
  </si>
  <si>
    <t>Teste 1</t>
  </si>
  <si>
    <t>*</t>
  </si>
  <si>
    <t>16 de abril</t>
  </si>
  <si>
    <t>Teste 2</t>
  </si>
  <si>
    <t>6 de junho</t>
  </si>
  <si>
    <t>Miniteste 1</t>
  </si>
  <si>
    <t>Aula entre 5 de março e 7 de março</t>
  </si>
  <si>
    <t>Miniteste 2</t>
  </si>
  <si>
    <t>Aula entre 19 de março e 21 de março</t>
  </si>
  <si>
    <t>Miniteste 3</t>
  </si>
  <si>
    <t>Aula entre 2 de abril e 4 de abril</t>
  </si>
  <si>
    <t>Miniteste 4</t>
  </si>
  <si>
    <t>Aula entre 21 de maio e 23 de maio</t>
  </si>
  <si>
    <t>Avaliação Final</t>
  </si>
  <si>
    <t>2.º Ano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</si>
  <si>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Discreta</t>
    </r>
  </si>
  <si>
    <t>28 de março</t>
  </si>
  <si>
    <t>17 de junho</t>
  </si>
  <si>
    <t>TP1</t>
  </si>
  <si>
    <t>2 de abril e 4 de abril (na aula prática)</t>
  </si>
  <si>
    <t>TP2</t>
  </si>
  <si>
    <t>28 de maio e 30 de maio (na aula prática)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</si>
  <si>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Final</t>
    </r>
  </si>
  <si>
    <r>
      <rPr>
        <b/>
        <sz val="11"/>
        <color theme="1"/>
        <rFont val="Abadi"/>
      </rPr>
      <t xml:space="preserve">Redes de Comunicações II </t>
    </r>
    <r>
      <rPr>
        <sz val="11"/>
        <color theme="1"/>
        <rFont val="Abadi"/>
      </rPr>
      <t>Avaliação Discreta</t>
    </r>
  </si>
  <si>
    <t>24 de março a 28 de março (na aula prática)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</si>
  <si>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Recurso</t>
    </r>
  </si>
  <si>
    <r>
      <rPr>
        <b/>
        <sz val="11"/>
        <color theme="1"/>
        <rFont val="Abadi"/>
      </rPr>
      <t xml:space="preserve">Sinais e Sistemas Eletrónicos </t>
    </r>
    <r>
      <rPr>
        <sz val="11"/>
        <color theme="1"/>
        <rFont val="Abadi"/>
      </rPr>
      <t>Avaliação Discreta</t>
    </r>
  </si>
  <si>
    <t>Quizzes</t>
  </si>
  <si>
    <t>(média dos quizzes realizados, preencher abaixo com notas de cada um, caso não tenha sido realizado, colocar célula vazia)</t>
  </si>
  <si>
    <t>Quiz 1</t>
  </si>
  <si>
    <t>Quiz 2</t>
  </si>
  <si>
    <t>Quiz 3</t>
  </si>
  <si>
    <t>Quiz 4</t>
  </si>
  <si>
    <t>(Sem nota mínima)</t>
  </si>
  <si>
    <r>
      <rPr>
        <b/>
        <sz val="11"/>
        <color theme="1"/>
        <rFont val="Abadi"/>
      </rPr>
      <t xml:space="preserve">Sinais e Sistemas Eletrónicos </t>
    </r>
    <r>
      <rPr>
        <sz val="11"/>
        <color theme="1"/>
        <rFont val="Abadi"/>
      </rPr>
      <t>Avaliação Recurso</t>
    </r>
  </si>
  <si>
    <t>(Não está prevista avaliação a esta componente em recurso)</t>
  </si>
  <si>
    <t>(consultado em 23/05/2025)</t>
  </si>
  <si>
    <t>3.º Ano</t>
  </si>
  <si>
    <r>
      <rPr>
        <b/>
        <sz val="11"/>
        <color theme="1"/>
        <rFont val="Abadi"/>
      </rPr>
      <t xml:space="preserve">Bases de Dados </t>
    </r>
    <r>
      <rPr>
        <sz val="11"/>
        <color theme="1"/>
        <rFont val="Abadi"/>
      </rPr>
      <t>Avaliação Discreta</t>
    </r>
  </si>
  <si>
    <t>4 de abril (Aula TP)</t>
  </si>
  <si>
    <t>6 de junho (Aula TP)</t>
  </si>
  <si>
    <t>ATPC</t>
  </si>
  <si>
    <t>(Avaliação nas Aulas TP)</t>
  </si>
  <si>
    <t>APC</t>
  </si>
  <si>
    <t>Desempenho nas aulas, assiduidade, realização e entrega dos guiões</t>
  </si>
  <si>
    <t>APF-E</t>
  </si>
  <si>
    <t>Entrega da proposta de trabalho  (ver informação em detalhe abaixo) [até 3 de abril]</t>
  </si>
  <si>
    <t>APF-T</t>
  </si>
  <si>
    <t>Entrega e Apresentação do trabalho   (ver informação em detalhe abaixo) [até último dia de aulas]</t>
  </si>
  <si>
    <r>
      <rPr>
        <b/>
        <sz val="11"/>
        <color theme="1"/>
        <rFont val="Abadi"/>
      </rPr>
      <t xml:space="preserve">Bases de Dados -  </t>
    </r>
    <r>
      <rPr>
        <sz val="11"/>
        <color theme="1"/>
        <rFont val="Abadi"/>
      </rPr>
      <t>Avaliação Recurso</t>
    </r>
  </si>
  <si>
    <t>(18/02 - ainda não existe informação disponível relativamente à época de recurso)</t>
  </si>
  <si>
    <r>
      <rPr>
        <b/>
        <sz val="11"/>
        <color theme="1"/>
        <rFont val="Abadi"/>
      </rPr>
      <t xml:space="preserve">Compiladores </t>
    </r>
    <r>
      <rPr>
        <sz val="11"/>
        <color theme="1"/>
        <rFont val="Abadi"/>
      </rPr>
      <t>Avaliação Discreta</t>
    </r>
  </si>
  <si>
    <t>ATI</t>
  </si>
  <si>
    <t>9 maio</t>
  </si>
  <si>
    <t>TPG</t>
  </si>
  <si>
    <t>Entrega até ao final das aulas</t>
  </si>
  <si>
    <r>
      <rPr>
        <b/>
        <sz val="11"/>
        <color theme="1"/>
        <rFont val="Abadi"/>
      </rPr>
      <t xml:space="preserve">Compiladores </t>
    </r>
    <r>
      <rPr>
        <sz val="11"/>
        <color theme="1"/>
        <rFont val="Abadi"/>
      </rPr>
      <t>Avaliação  Recurso</t>
    </r>
  </si>
  <si>
    <t>Ver informação abaixo</t>
  </si>
  <si>
    <r>
      <rPr>
        <b/>
        <sz val="11"/>
        <color theme="1"/>
        <rFont val="Abadi"/>
      </rPr>
      <t xml:space="preserve">Interação Humano-Computador </t>
    </r>
    <r>
      <rPr>
        <sz val="11"/>
        <color theme="1"/>
        <rFont val="Abadi"/>
      </rPr>
      <t>Avaliação Discreta</t>
    </r>
  </si>
  <si>
    <t>Apresentação Artigo</t>
  </si>
  <si>
    <t>A1</t>
  </si>
  <si>
    <t>A2</t>
  </si>
  <si>
    <r>
      <rPr>
        <b/>
        <sz val="11"/>
        <color theme="1"/>
        <rFont val="Abadi"/>
      </rPr>
      <t xml:space="preserve">Interação Humano-Computador  </t>
    </r>
    <r>
      <rPr>
        <sz val="11"/>
        <color theme="1"/>
        <rFont val="Abadi"/>
      </rPr>
      <t>Avaliação  Recurso</t>
    </r>
  </si>
  <si>
    <r>
      <rPr>
        <b/>
        <sz val="11"/>
        <color theme="1"/>
        <rFont val="Abadi"/>
      </rPr>
      <t xml:space="preserve">Opção I - Introdução à Computação Gráfica - </t>
    </r>
    <r>
      <rPr>
        <sz val="11"/>
        <color theme="1"/>
        <rFont val="Abadi"/>
      </rPr>
      <t>Avaliação Discreta</t>
    </r>
  </si>
  <si>
    <t>Proj</t>
  </si>
  <si>
    <t>Projeto individual durante semestre</t>
  </si>
  <si>
    <t>Part</t>
  </si>
  <si>
    <t>Participação positiva em aula</t>
  </si>
  <si>
    <r>
      <rPr>
        <b/>
        <sz val="11"/>
        <color theme="1"/>
        <rFont val="Abadi"/>
      </rPr>
      <t xml:space="preserve">Opção I - Introdução à Computação Móvel - </t>
    </r>
    <r>
      <rPr>
        <sz val="11"/>
        <color theme="1"/>
        <rFont val="Abadi"/>
      </rPr>
      <t>Avaliação Discreta</t>
    </r>
  </si>
  <si>
    <t>AIG</t>
  </si>
  <si>
    <t>Avaliação intercalar do trabalho de grupo (Projeto)</t>
  </si>
  <si>
    <t>AFG</t>
  </si>
  <si>
    <t xml:space="preserve">Avaliação final do trabalho de grupo (Projeto) </t>
  </si>
  <si>
    <t>Teste</t>
  </si>
  <si>
    <r>
      <rPr>
        <b/>
        <sz val="11"/>
        <color theme="1"/>
        <rFont val="Abadi"/>
      </rPr>
      <t xml:space="preserve">Opção I - Padrões e Desenho de Software - </t>
    </r>
    <r>
      <rPr>
        <sz val="11"/>
        <color theme="1"/>
        <rFont val="Abadi"/>
      </rPr>
      <t>Avaliação Discreta</t>
    </r>
  </si>
  <si>
    <t>??</t>
  </si>
  <si>
    <t>ATP3</t>
  </si>
  <si>
    <t>DA</t>
  </si>
  <si>
    <t>Desempenho em aula</t>
  </si>
  <si>
    <t>EP</t>
  </si>
  <si>
    <t>Última aula do semestre</t>
  </si>
  <si>
    <r>
      <rPr>
        <b/>
        <sz val="11"/>
        <color theme="1"/>
        <rFont val="Abadi"/>
      </rPr>
      <t xml:space="preserve">Opção I - Computação Distribuída - </t>
    </r>
    <r>
      <rPr>
        <sz val="11"/>
        <color theme="1"/>
        <rFont val="Abadi"/>
      </rPr>
      <t>Avaliação Discreta</t>
    </r>
  </si>
  <si>
    <t>Freq1</t>
  </si>
  <si>
    <t>9 Abril</t>
  </si>
  <si>
    <t>Freq2</t>
  </si>
  <si>
    <t>Projeto Semestral</t>
  </si>
  <si>
    <t>ClassProj1</t>
  </si>
  <si>
    <t>Trabalho Individual</t>
  </si>
  <si>
    <t>ClassProj2</t>
  </si>
  <si>
    <t>Trabalho em grupo de 2</t>
  </si>
  <si>
    <t>ClassProj3</t>
  </si>
  <si>
    <t>Trabalho em grupo de 3</t>
  </si>
  <si>
    <t>ClassProj4</t>
  </si>
  <si>
    <t>Trabalho em grupo de 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</si>
</sst>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d/m/yyyy"/>
    <numFmt numFmtId="165" formatCode="0.0"/>
    <numFmt numFmtId="166" formatCode="0.0%"/>
  </numFmts>
  <fonts count="11" x14ac:knownFonts="1">
    <font>
      <sz val="11"/>
      <color theme="1"/>
      <name val="Aptos Narrow"/>
      <scheme val="minor"/>
    </font>
    <font>
      <sz val="18"/>
      <color theme="1"/>
      <name val="Abadi"/>
    </font>
    <font>
      <sz val="12"/>
      <color theme="1"/>
      <name val="Arial"/>
    </font>
    <font>
      <sz val="11"/>
      <color theme="1"/>
      <name val="Arial"/>
    </font>
    <font>
      <sz val="11"/>
      <color theme="1"/>
      <name val="Arial"/>
    </font>
    <font>
      <sz val="11"/>
      <color theme="1"/>
      <name val="Aptos Narrow"/>
    </font>
    <font>
      <sz val="11"/>
      <color theme="1"/>
      <name val="Abadi"/>
    </font>
    <font>
      <b/>
      <sz val="11"/>
      <color rgb="FFFFFFFF"/>
      <name val="Arial"/>
    </font>
    <font>
      <b/>
      <sz val="11"/>
      <color theme="1"/>
      <name val="Abadi"/>
    </font>
    <font>
      <sz val="11"/>
      <color theme="1"/>
      <name val="Aptos Narrow"/>
      <scheme val="minor"/>
    </font>
    <font>
      <b/>
      <sz val="11"/>
      <color theme="1"/>
      <name val="Arial"/>
    </font>
  </fonts>
  <fills count="8">
    <fill>
      <patternFill patternType="none"/>
    </fill>
    <fill>
      <patternFill patternType="gray125"/>
    </fill>
    <fill>
      <patternFill patternType="solid">
        <fgColor rgb="FFFF0000"/>
        <bgColor rgb="FFFF0000"/>
      </patternFill>
    </fill>
    <fill>
      <patternFill patternType="solid">
        <fgColor rgb="FFD8D8D8"/>
        <bgColor rgb="FFD8D8D8"/>
      </patternFill>
    </fill>
    <fill>
      <patternFill patternType="solid">
        <fgColor rgb="FFA6C9EB"/>
        <bgColor rgb="FFA6C9EB"/>
      </patternFill>
    </fill>
    <fill>
      <patternFill patternType="solid">
        <fgColor rgb="FF00FF00"/>
        <bgColor rgb="FF00FF00"/>
      </patternFill>
    </fill>
    <fill>
      <patternFill patternType="solid">
        <fgColor theme="0"/>
        <bgColor theme="0"/>
      </patternFill>
    </fill>
    <fill>
      <patternFill patternType="solid">
        <fgColor rgb="FF0000FF"/>
        <bgColor rgb="FF0000FF"/>
      </patternFill>
    </fill>
  </fills>
  <borders count="2">
    <border>
      <left/>
      <right/>
      <top/>
      <bottom/>
      <diagonal/>
    </border>
    <border>
      <left/>
      <right/>
      <top/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164" fontId="5" fillId="0" borderId="0" xfId="0" applyNumberFormat="1" applyFont="1"/>
    <xf numFmtId="0" fontId="6" fillId="0" borderId="0" xfId="0" applyFont="1"/>
    <xf numFmtId="165" fontId="6" fillId="0" borderId="0" xfId="0" applyNumberFormat="1" applyFont="1"/>
    <xf numFmtId="0" fontId="7" fillId="2" borderId="0" xfId="0" applyFont="1" applyFill="1" applyAlignment="1">
      <alignment horizontal="center"/>
    </xf>
    <xf numFmtId="0" fontId="8" fillId="0" borderId="0" xfId="0" applyFont="1"/>
    <xf numFmtId="0" fontId="8" fillId="0" borderId="0" xfId="0" applyFont="1" applyAlignment="1">
      <alignment horizontal="center"/>
    </xf>
    <xf numFmtId="9" fontId="6" fillId="0" borderId="0" xfId="0" applyNumberFormat="1" applyFont="1"/>
    <xf numFmtId="0" fontId="3" fillId="3" borderId="1" xfId="0" applyFont="1" applyFill="1" applyBorder="1"/>
    <xf numFmtId="49" fontId="6" fillId="0" borderId="0" xfId="0" applyNumberFormat="1" applyFont="1"/>
    <xf numFmtId="0" fontId="6" fillId="4" borderId="1" xfId="0" applyFont="1" applyFill="1" applyBorder="1"/>
    <xf numFmtId="9" fontId="3" fillId="0" borderId="0" xfId="0" applyNumberFormat="1" applyFont="1"/>
    <xf numFmtId="16" fontId="6" fillId="0" borderId="0" xfId="0" applyNumberFormat="1" applyFont="1"/>
    <xf numFmtId="0" fontId="6" fillId="0" borderId="0" xfId="0" applyFont="1" applyAlignment="1">
      <alignment horizontal="center"/>
    </xf>
    <xf numFmtId="9" fontId="6" fillId="0" borderId="0" xfId="0" applyNumberFormat="1" applyFont="1" applyAlignment="1">
      <alignment horizontal="right"/>
    </xf>
    <xf numFmtId="10" fontId="6" fillId="0" borderId="0" xfId="0" applyNumberFormat="1" applyFont="1" applyAlignment="1">
      <alignment horizontal="right"/>
    </xf>
    <xf numFmtId="0" fontId="6" fillId="3" borderId="1" xfId="0" applyFont="1" applyFill="1" applyBorder="1"/>
    <xf numFmtId="0" fontId="7" fillId="5" borderId="0" xfId="0" applyFont="1" applyFill="1" applyAlignment="1">
      <alignment horizontal="center"/>
    </xf>
    <xf numFmtId="0" fontId="9" fillId="0" borderId="0" xfId="0" applyFont="1"/>
    <xf numFmtId="0" fontId="5" fillId="3" borderId="1" xfId="0" applyFont="1" applyFill="1" applyBorder="1"/>
    <xf numFmtId="10" fontId="3" fillId="0" borderId="0" xfId="0" applyNumberFormat="1" applyFont="1" applyAlignment="1">
      <alignment horizontal="right"/>
    </xf>
    <xf numFmtId="3" fontId="3" fillId="3" borderId="0" xfId="0" applyNumberFormat="1" applyFont="1" applyFill="1" applyAlignment="1">
      <alignment horizontal="right"/>
    </xf>
    <xf numFmtId="0" fontId="3" fillId="3" borderId="0" xfId="0" applyFont="1" applyFill="1"/>
    <xf numFmtId="0" fontId="3" fillId="6" borderId="1" xfId="0" applyFont="1" applyFill="1" applyBorder="1"/>
    <xf numFmtId="0" fontId="7" fillId="7" borderId="0" xfId="0" applyFont="1" applyFill="1" applyAlignment="1">
      <alignment horizontal="center"/>
    </xf>
    <xf numFmtId="166" fontId="6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6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2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2.png"/><Relationship Id="rId5" Type="http://schemas.openxmlformats.org/officeDocument/2006/relationships/image" Target="../media/image22.jpg"/><Relationship Id="rId4" Type="http://schemas.openxmlformats.org/officeDocument/2006/relationships/image" Target="../media/image2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5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514350</xdr:colOff>
      <xdr:row>0</xdr:row>
      <xdr:rowOff>0</xdr:rowOff>
    </xdr:from>
    <xdr:ext cx="3419475" cy="2314575"/>
    <xdr:pic>
      <xdr:nvPicPr>
        <xdr:cNvPr id="2" name="image5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26</xdr:row>
      <xdr:rowOff>47625</xdr:rowOff>
    </xdr:from>
    <xdr:ext cx="5915025" cy="3695700"/>
    <xdr:pic>
      <xdr:nvPicPr>
        <xdr:cNvPr id="3" name="image7.p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47</xdr:row>
      <xdr:rowOff>9525</xdr:rowOff>
    </xdr:from>
    <xdr:ext cx="6334125" cy="5257800"/>
    <xdr:pic>
      <xdr:nvPicPr>
        <xdr:cNvPr id="4" name="image11.pn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6.png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36</xdr:row>
      <xdr:rowOff>85725</xdr:rowOff>
    </xdr:from>
    <xdr:ext cx="9058275" cy="5838825"/>
    <xdr:pic>
      <xdr:nvPicPr>
        <xdr:cNvPr id="3" name="image16.png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7762875" cy="7581900"/>
    <xdr:pic>
      <xdr:nvPicPr>
        <xdr:cNvPr id="3" name="image4.png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381000</xdr:colOff>
      <xdr:row>79</xdr:row>
      <xdr:rowOff>85725</xdr:rowOff>
    </xdr:from>
    <xdr:ext cx="7286625" cy="3981450"/>
    <xdr:pic>
      <xdr:nvPicPr>
        <xdr:cNvPr id="4" name="image10.png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13</xdr:row>
      <xdr:rowOff>85725</xdr:rowOff>
    </xdr:from>
    <xdr:ext cx="3200400" cy="971550"/>
    <xdr:pic>
      <xdr:nvPicPr>
        <xdr:cNvPr id="3" name="image20.pn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628650" cy="628650"/>
    <xdr:pic>
      <xdr:nvPicPr>
        <xdr:cNvPr id="4" name="image12.pn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3819525" cy="1638300"/>
    <xdr:pic>
      <xdr:nvPicPr>
        <xdr:cNvPr id="5" name="image19.png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628650" cy="628650"/>
    <xdr:pic>
      <xdr:nvPicPr>
        <xdr:cNvPr id="6" name="image12.pn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619125</xdr:colOff>
      <xdr:row>61</xdr:row>
      <xdr:rowOff>66675</xdr:rowOff>
    </xdr:from>
    <xdr:ext cx="4029075" cy="1666875"/>
    <xdr:pic>
      <xdr:nvPicPr>
        <xdr:cNvPr id="7" name="image15.pn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628650" cy="628650"/>
    <xdr:pic>
      <xdr:nvPicPr>
        <xdr:cNvPr id="8" name="image12.png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95</xdr:row>
      <xdr:rowOff>28575</xdr:rowOff>
    </xdr:from>
    <xdr:ext cx="4876800" cy="3457575"/>
    <xdr:pic>
      <xdr:nvPicPr>
        <xdr:cNvPr id="9" name="image17.jpg" title="Image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4876800" cy="7086600"/>
    <xdr:pic>
      <xdr:nvPicPr>
        <xdr:cNvPr id="3" name="image21.jpg" title="Imag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8915400" cy="3886200"/>
    <xdr:pic>
      <xdr:nvPicPr>
        <xdr:cNvPr id="3" name="image8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3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600075</xdr:colOff>
      <xdr:row>22</xdr:row>
      <xdr:rowOff>152400</xdr:rowOff>
    </xdr:from>
    <xdr:ext cx="5238750" cy="2581275"/>
    <xdr:pic>
      <xdr:nvPicPr>
        <xdr:cNvPr id="3" name="image14.png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23</xdr:row>
      <xdr:rowOff>0</xdr:rowOff>
    </xdr:from>
    <xdr:ext cx="8229600" cy="9172575"/>
    <xdr:pic>
      <xdr:nvPicPr>
        <xdr:cNvPr id="2" name="image3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628650" cy="638175"/>
    <xdr:pic>
      <xdr:nvPicPr>
        <xdr:cNvPr id="3" name="image1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542925</xdr:colOff>
      <xdr:row>27</xdr:row>
      <xdr:rowOff>66675</xdr:rowOff>
    </xdr:from>
    <xdr:ext cx="8124825" cy="8020050"/>
    <xdr:pic>
      <xdr:nvPicPr>
        <xdr:cNvPr id="3" name="image2.pn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3.pn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26</xdr:row>
      <xdr:rowOff>95250</xdr:rowOff>
    </xdr:from>
    <xdr:ext cx="8515350" cy="3448050"/>
    <xdr:pic>
      <xdr:nvPicPr>
        <xdr:cNvPr id="3" name="image22.png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657225</xdr:colOff>
      <xdr:row>26</xdr:row>
      <xdr:rowOff>180975</xdr:rowOff>
    </xdr:from>
    <xdr:ext cx="9163050" cy="4781550"/>
    <xdr:pic>
      <xdr:nvPicPr>
        <xdr:cNvPr id="3" name="image18.png" title="Imag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467886"/>
      </a:folHlink>
    </a:clrScheme>
    <a:fontScheme name="Sheets">
      <a:majorFont>
        <a:latin typeface="Aptos Narrow"/>
        <a:ea typeface="Aptos Narrow"/>
        <a:cs typeface="Aptos Narrow"/>
      </a:majorFont>
      <a:minorFont>
        <a:latin typeface="Aptos Narrow"/>
        <a:ea typeface="Aptos Narrow"/>
        <a:cs typeface="Aptos Narrow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0000"/>
  </sheetPr>
  <dimension ref="B1:D1000"/>
  <sheetViews>
    <sheetView workbookViewId="0"/>
  </sheetViews>
  <sheetFormatPr defaultColWidth="12.5703125" defaultRowHeight="15" customHeight="1" x14ac:dyDescent="0.25"/>
  <cols>
    <col min="1" max="3" width="8.5703125" customWidth="1"/>
    <col min="4" max="4" width="9.85546875" customWidth="1"/>
    <col min="5" max="26" width="8.5703125" customWidth="1"/>
  </cols>
  <sheetData>
    <row r="1" spans="2:2" ht="14.25" customHeight="1" x14ac:dyDescent="0.25"/>
    <row r="2" spans="2:2" ht="14.25" customHeight="1" x14ac:dyDescent="0.25"/>
    <row r="3" spans="2:2" ht="14.25" customHeight="1" x14ac:dyDescent="0.25"/>
    <row r="4" spans="2:2" ht="14.25" customHeight="1" x14ac:dyDescent="0.25"/>
    <row r="5" spans="2:2" ht="14.25" customHeight="1" x14ac:dyDescent="0.25"/>
    <row r="6" spans="2:2" ht="14.25" customHeight="1" x14ac:dyDescent="0.25"/>
    <row r="7" spans="2:2" ht="14.25" customHeight="1" x14ac:dyDescent="0.25"/>
    <row r="8" spans="2:2" ht="14.25" customHeight="1" x14ac:dyDescent="0.25"/>
    <row r="9" spans="2:2" ht="14.25" customHeight="1" x14ac:dyDescent="0.25"/>
    <row r="10" spans="2:2" ht="14.25" customHeight="1" x14ac:dyDescent="0.25"/>
    <row r="11" spans="2:2" ht="14.25" customHeight="1" x14ac:dyDescent="0.25"/>
    <row r="12" spans="2:2" ht="14.25" customHeight="1" x14ac:dyDescent="0.25"/>
    <row r="13" spans="2:2" ht="14.25" customHeight="1" x14ac:dyDescent="0.25"/>
    <row r="14" spans="2:2" ht="14.25" customHeight="1" x14ac:dyDescent="0.35">
      <c r="B14" s="1" t="s">
        <v>0</v>
      </c>
    </row>
    <row r="15" spans="2:2" ht="14.25" customHeight="1" x14ac:dyDescent="0.25">
      <c r="B15" s="2" t="s">
        <v>1</v>
      </c>
    </row>
    <row r="16" spans="2:2" ht="14.25" customHeight="1" x14ac:dyDescent="0.25"/>
    <row r="17" spans="2:4" ht="14.25" customHeight="1" x14ac:dyDescent="0.25">
      <c r="B17" s="3" t="s">
        <v>2</v>
      </c>
    </row>
    <row r="18" spans="2:4" ht="14.25" customHeight="1" x14ac:dyDescent="0.25">
      <c r="C18" s="4" t="s">
        <v>3</v>
      </c>
      <c r="D18" s="5"/>
    </row>
    <row r="19" spans="2:4" ht="14.25" customHeight="1" x14ac:dyDescent="0.25"/>
    <row r="20" spans="2:4" ht="14.25" customHeight="1" x14ac:dyDescent="0.25"/>
    <row r="21" spans="2:4" ht="14.25" customHeight="1" x14ac:dyDescent="0.25">
      <c r="B21" s="6" t="s">
        <v>4</v>
      </c>
    </row>
    <row r="22" spans="2:4" ht="14.25" customHeight="1" x14ac:dyDescent="0.25">
      <c r="B22" s="6" t="s">
        <v>5</v>
      </c>
    </row>
    <row r="23" spans="2:4" ht="14.25" customHeight="1" x14ac:dyDescent="0.25"/>
    <row r="24" spans="2:4" ht="14.25" customHeight="1" x14ac:dyDescent="0.25">
      <c r="B24" s="3" t="s">
        <v>6</v>
      </c>
    </row>
    <row r="25" spans="2:4" ht="14.25" customHeight="1" x14ac:dyDescent="0.25">
      <c r="B25" s="6" t="s">
        <v>7</v>
      </c>
    </row>
    <row r="26" spans="2:4" ht="14.25" customHeight="1" x14ac:dyDescent="0.25">
      <c r="B26" s="4">
        <v>1.1000000000000001</v>
      </c>
      <c r="C26" s="4" t="s">
        <v>8</v>
      </c>
    </row>
    <row r="27" spans="2:4" ht="14.25" customHeight="1" x14ac:dyDescent="0.25">
      <c r="B27" s="7">
        <v>1</v>
      </c>
      <c r="C27" s="6" t="s">
        <v>9</v>
      </c>
    </row>
    <row r="28" spans="2:4" ht="14.25" customHeight="1" x14ac:dyDescent="0.25"/>
    <row r="29" spans="2:4" ht="14.25" customHeight="1" x14ac:dyDescent="0.25"/>
    <row r="30" spans="2:4" ht="14.25" customHeight="1" x14ac:dyDescent="0.25"/>
    <row r="31" spans="2:4" ht="14.25" customHeight="1" x14ac:dyDescent="0.25"/>
    <row r="32" spans="2:4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0000FF"/>
  </sheetPr>
  <dimension ref="A1:K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11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11" ht="14.25" customHeight="1" x14ac:dyDescent="0.25">
      <c r="A2" s="6"/>
      <c r="B2" s="6"/>
      <c r="C2" s="6"/>
      <c r="D2" s="6"/>
      <c r="E2" s="6"/>
      <c r="F2" s="6"/>
      <c r="G2" s="6"/>
    </row>
    <row r="3" spans="1:11" ht="14.25" customHeight="1" x14ac:dyDescent="0.25">
      <c r="A3" s="6"/>
      <c r="B3" s="9" t="s">
        <v>100</v>
      </c>
      <c r="C3" s="6"/>
      <c r="D3" s="6"/>
      <c r="E3" s="6"/>
      <c r="F3" s="6"/>
      <c r="G3" s="6"/>
    </row>
    <row r="4" spans="1:11" ht="14.25" customHeight="1" x14ac:dyDescent="0.25">
      <c r="A4" s="6"/>
      <c r="B4" s="6"/>
      <c r="C4" s="6"/>
      <c r="D4" s="6"/>
      <c r="E4" s="6"/>
      <c r="F4" s="6"/>
      <c r="G4" s="6"/>
    </row>
    <row r="5" spans="1:11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  <c r="I5" s="6"/>
      <c r="J5" s="6"/>
      <c r="K5" s="6"/>
    </row>
    <row r="6" spans="1:11" ht="14.25" customHeight="1" x14ac:dyDescent="0.25">
      <c r="A6" s="10" t="s">
        <v>15</v>
      </c>
      <c r="B6" s="6" t="s">
        <v>51</v>
      </c>
      <c r="C6" s="11">
        <v>0.45</v>
      </c>
      <c r="D6" s="20">
        <v>0</v>
      </c>
      <c r="E6" s="13" t="s">
        <v>101</v>
      </c>
      <c r="F6" s="6"/>
      <c r="G6" s="6"/>
      <c r="H6" s="6"/>
      <c r="I6" s="6"/>
      <c r="J6" s="6"/>
      <c r="K6" s="6"/>
    </row>
    <row r="7" spans="1:11" ht="14.25" customHeight="1" x14ac:dyDescent="0.25">
      <c r="A7" s="6"/>
      <c r="B7" s="6" t="s">
        <v>53</v>
      </c>
      <c r="C7" s="11">
        <v>0.45</v>
      </c>
      <c r="D7" s="20">
        <v>0</v>
      </c>
      <c r="E7" s="16" t="s">
        <v>102</v>
      </c>
      <c r="F7" s="6"/>
      <c r="G7" s="6"/>
      <c r="H7" s="6"/>
      <c r="I7" s="6"/>
      <c r="J7" s="6"/>
      <c r="K7" s="6"/>
    </row>
    <row r="8" spans="1:11" ht="14.25" customHeight="1" x14ac:dyDescent="0.25">
      <c r="A8" s="6"/>
      <c r="B8" s="6" t="s">
        <v>103</v>
      </c>
      <c r="C8" s="11">
        <v>0.1</v>
      </c>
      <c r="D8" s="20">
        <v>0</v>
      </c>
      <c r="E8" s="6" t="s">
        <v>104</v>
      </c>
      <c r="F8" s="6"/>
      <c r="G8" s="6"/>
      <c r="H8" s="6"/>
      <c r="I8" s="6"/>
      <c r="J8" s="6"/>
      <c r="K8" s="6"/>
    </row>
    <row r="9" spans="1:11" ht="14.25" customHeight="1" x14ac:dyDescent="0.25">
      <c r="A9" s="6" t="s">
        <v>56</v>
      </c>
      <c r="B9" s="17" t="s">
        <v>36</v>
      </c>
      <c r="C9" s="11">
        <v>0.5</v>
      </c>
      <c r="D9" s="14">
        <f>D6*C6+D7*C7+D8*C8</f>
        <v>0</v>
      </c>
      <c r="E9" s="6" t="str">
        <f>IF(D9&gt;=7,"Com nota mínima", "Reprovado nota mínima")</f>
        <v>Reprovado nota mínima</v>
      </c>
      <c r="F9" s="6"/>
      <c r="G9" s="6"/>
      <c r="H9" s="6"/>
      <c r="I9" s="6"/>
      <c r="J9" s="6"/>
      <c r="K9" s="6"/>
    </row>
    <row r="10" spans="1:11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  <c r="I10" s="6"/>
      <c r="J10" s="6"/>
      <c r="K10" s="6"/>
    </row>
    <row r="11" spans="1:11" ht="14.25" customHeight="1" x14ac:dyDescent="0.25">
      <c r="A11" s="6"/>
      <c r="B11" s="6" t="s">
        <v>105</v>
      </c>
      <c r="C11" s="11">
        <v>0.25</v>
      </c>
      <c r="D11" s="20">
        <v>0</v>
      </c>
      <c r="E11" s="6" t="s">
        <v>106</v>
      </c>
      <c r="F11" s="6"/>
      <c r="G11" s="6"/>
      <c r="H11" s="6"/>
      <c r="I11" s="6"/>
      <c r="J11" s="6"/>
      <c r="K11" s="6"/>
    </row>
    <row r="12" spans="1:11" ht="14.25" customHeight="1" x14ac:dyDescent="0.25">
      <c r="A12" s="6"/>
      <c r="B12" s="6" t="s">
        <v>107</v>
      </c>
      <c r="C12" s="11">
        <v>0.15</v>
      </c>
      <c r="D12" s="20">
        <v>0</v>
      </c>
      <c r="E12" s="6" t="s">
        <v>108</v>
      </c>
      <c r="F12" s="6"/>
      <c r="G12" s="6"/>
      <c r="H12" s="6"/>
      <c r="I12" s="6"/>
      <c r="J12" s="6"/>
      <c r="K12" s="6"/>
    </row>
    <row r="13" spans="1:11" ht="14.25" customHeight="1" x14ac:dyDescent="0.25">
      <c r="A13" s="6"/>
      <c r="B13" s="6" t="s">
        <v>109</v>
      </c>
      <c r="C13" s="18">
        <v>0.6</v>
      </c>
      <c r="D13" s="20">
        <v>0</v>
      </c>
      <c r="E13" s="6" t="s">
        <v>110</v>
      </c>
      <c r="F13" s="6"/>
      <c r="G13" s="6"/>
      <c r="H13" s="6"/>
      <c r="I13" s="6"/>
      <c r="J13" s="6"/>
      <c r="K13" s="6"/>
    </row>
    <row r="14" spans="1:11" ht="14.25" customHeight="1" x14ac:dyDescent="0.25">
      <c r="A14" s="6"/>
      <c r="B14" s="6"/>
      <c r="C14" s="19"/>
      <c r="D14" s="6"/>
      <c r="E14" s="6"/>
      <c r="F14" s="6"/>
      <c r="G14" s="6"/>
      <c r="H14" s="6"/>
      <c r="I14" s="6"/>
      <c r="J14" s="6"/>
      <c r="K14" s="6"/>
    </row>
    <row r="15" spans="1:11" ht="14.25" customHeight="1" x14ac:dyDescent="0.25">
      <c r="A15" s="6" t="s">
        <v>44</v>
      </c>
      <c r="B15" s="17" t="s">
        <v>36</v>
      </c>
      <c r="C15" s="11">
        <v>0.5</v>
      </c>
      <c r="D15" s="14">
        <f>D11*C11+D12*C12+C13*D13</f>
        <v>0</v>
      </c>
      <c r="E15" s="6" t="str">
        <f>IF(D15&gt;=7,"Com nota mínima", "Reprovado nota mínima")</f>
        <v>Reprovado nota mínima</v>
      </c>
      <c r="F15" s="6"/>
      <c r="G15" s="6"/>
      <c r="H15" s="6"/>
      <c r="I15" s="6"/>
      <c r="J15" s="6"/>
      <c r="K15" s="6"/>
    </row>
    <row r="16" spans="1:11" ht="14.25" customHeight="1" x14ac:dyDescent="0.25">
      <c r="A16" s="9" t="s">
        <v>24</v>
      </c>
      <c r="B16" s="6"/>
      <c r="C16" s="6"/>
      <c r="D16" s="14">
        <f>D9*C9+D15*C15</f>
        <v>0</v>
      </c>
      <c r="E16" s="9" t="str">
        <f>IF(D16&gt;=9.5,"Aprovado","Reprovado")</f>
        <v>Reprovado</v>
      </c>
      <c r="F16" s="6"/>
      <c r="G16" s="6"/>
      <c r="H16" s="6"/>
      <c r="I16" s="6"/>
      <c r="J16" s="6"/>
      <c r="K16" s="6"/>
    </row>
    <row r="17" spans="1:11" ht="14.25" customHeight="1" x14ac:dyDescent="0.25">
      <c r="A17" s="9"/>
      <c r="B17" s="6"/>
      <c r="C17" s="6"/>
      <c r="D17" s="6"/>
      <c r="E17" s="6"/>
      <c r="F17" s="6"/>
      <c r="G17" s="6"/>
      <c r="H17" s="6"/>
      <c r="I17" s="6"/>
      <c r="J17" s="6"/>
      <c r="K17" s="6"/>
    </row>
    <row r="18" spans="1:11" ht="14.25" customHeight="1" x14ac:dyDescent="0.25">
      <c r="A18" s="6"/>
      <c r="B18" s="9" t="s">
        <v>111</v>
      </c>
      <c r="C18" s="6"/>
      <c r="D18" s="6"/>
      <c r="E18" s="6"/>
      <c r="F18" s="6"/>
      <c r="G18" s="6"/>
      <c r="H18" s="6"/>
    </row>
    <row r="19" spans="1:11" ht="14.25" customHeight="1" x14ac:dyDescent="0.25">
      <c r="A19" s="6"/>
      <c r="B19" s="6" t="s">
        <v>112</v>
      </c>
      <c r="C19" s="6"/>
      <c r="D19" s="6"/>
      <c r="E19" s="6"/>
      <c r="F19" s="6"/>
      <c r="G19" s="6"/>
      <c r="H19" s="6"/>
    </row>
    <row r="20" spans="1:11" ht="14.25" customHeight="1" x14ac:dyDescent="0.25">
      <c r="A20" s="10" t="s">
        <v>15</v>
      </c>
      <c r="B20" s="6"/>
      <c r="C20" s="10"/>
      <c r="D20" s="10"/>
      <c r="E20" s="9"/>
      <c r="F20" s="6"/>
      <c r="G20" s="6"/>
      <c r="H20" s="6"/>
    </row>
    <row r="21" spans="1:11" ht="14.25" customHeight="1" x14ac:dyDescent="0.25">
      <c r="A21" s="10"/>
      <c r="B21" s="6"/>
      <c r="C21" s="11"/>
      <c r="D21" s="6"/>
      <c r="E21" s="6"/>
      <c r="F21" s="6"/>
      <c r="G21" s="6"/>
    </row>
    <row r="22" spans="1:11" ht="14.25" customHeight="1" x14ac:dyDescent="0.25">
      <c r="A22" s="10" t="s">
        <v>37</v>
      </c>
      <c r="B22" s="6"/>
      <c r="C22" s="11"/>
      <c r="D22" s="6"/>
      <c r="E22" s="6"/>
      <c r="F22" s="6"/>
      <c r="G22" s="6"/>
    </row>
    <row r="23" spans="1:11" ht="14.25" customHeight="1" x14ac:dyDescent="0.25">
      <c r="A23" s="9"/>
      <c r="B23" s="6"/>
      <c r="C23" s="6"/>
      <c r="D23" s="6"/>
      <c r="E23" s="9"/>
      <c r="F23" s="6"/>
      <c r="G23" s="6"/>
    </row>
    <row r="24" spans="1:11" ht="14.25" customHeight="1" x14ac:dyDescent="0.25">
      <c r="A24" s="6"/>
      <c r="B24" s="6"/>
      <c r="C24" s="6"/>
      <c r="D24" s="6"/>
      <c r="E24" s="6"/>
      <c r="F24" s="6"/>
      <c r="G24" s="6"/>
    </row>
    <row r="25" spans="1:11" ht="14.25" customHeight="1" x14ac:dyDescent="0.25">
      <c r="A25" s="6"/>
      <c r="B25" s="6"/>
      <c r="C25" s="6"/>
      <c r="D25" s="6"/>
      <c r="E25" s="6"/>
      <c r="F25" s="6"/>
      <c r="G25" s="6"/>
    </row>
    <row r="26" spans="1:11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11" ht="14.25" customHeight="1" x14ac:dyDescent="0.25"/>
    <row r="28" spans="1:11" ht="14.25" customHeight="1" x14ac:dyDescent="0.25"/>
    <row r="29" spans="1:11" ht="14.25" customHeight="1" x14ac:dyDescent="0.25"/>
    <row r="30" spans="1:11" ht="14.25" customHeight="1" x14ac:dyDescent="0.25"/>
    <row r="31" spans="1:11" ht="14.25" customHeight="1" x14ac:dyDescent="0.25"/>
    <row r="32" spans="1:11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00FF"/>
  </sheetPr>
  <dimension ref="A1:I1000"/>
  <sheetViews>
    <sheetView topLeftCell="A7"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113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114</v>
      </c>
      <c r="C6" s="11">
        <v>0.5</v>
      </c>
      <c r="D6" s="20">
        <v>0</v>
      </c>
      <c r="E6" s="13" t="s">
        <v>115</v>
      </c>
      <c r="F6" s="6"/>
      <c r="G6" s="6"/>
      <c r="H6" s="6"/>
    </row>
    <row r="7" spans="1:9" ht="14.25" customHeight="1" x14ac:dyDescent="0.25">
      <c r="A7" s="6"/>
      <c r="B7" s="6" t="s">
        <v>34</v>
      </c>
      <c r="C7" s="11">
        <v>0.5</v>
      </c>
      <c r="D7" s="20">
        <v>0</v>
      </c>
      <c r="E7" s="16" t="s">
        <v>57</v>
      </c>
      <c r="F7" s="6"/>
      <c r="G7" s="6"/>
      <c r="H7" s="6"/>
    </row>
    <row r="8" spans="1:9" ht="14.25" customHeight="1" x14ac:dyDescent="0.25">
      <c r="B8" s="6"/>
      <c r="C8" s="11"/>
      <c r="E8" s="6"/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0.4</v>
      </c>
      <c r="D9" s="14">
        <f>D6*C6+D7*C7+D8*C8</f>
        <v>0</v>
      </c>
      <c r="E9" s="6" t="str">
        <f>IF(D9&gt;=7,"Com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0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34</v>
      </c>
      <c r="C11" s="11">
        <v>0.5</v>
      </c>
      <c r="D11" s="20">
        <v>0</v>
      </c>
      <c r="E11" s="6" t="s">
        <v>57</v>
      </c>
      <c r="F11" s="6"/>
      <c r="G11" s="6"/>
      <c r="H11" s="6"/>
    </row>
    <row r="12" spans="1:9" ht="14.25" customHeight="1" x14ac:dyDescent="0.25">
      <c r="A12" s="6"/>
      <c r="B12" s="6" t="s">
        <v>116</v>
      </c>
      <c r="C12" s="11">
        <v>0.5</v>
      </c>
      <c r="D12" s="20">
        <v>0</v>
      </c>
      <c r="E12" s="6" t="s">
        <v>117</v>
      </c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0.6</v>
      </c>
      <c r="D13" s="14">
        <f>D11*C11+D12*C12</f>
        <v>0</v>
      </c>
      <c r="E13" s="6" t="str">
        <f>IF(D13&gt;=7,"Com nota mínima", "Reprovado nota mínima")</f>
        <v>Reprovado nota mínima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D9*C9+D13*C13</f>
        <v>0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118</v>
      </c>
      <c r="C18" s="6"/>
      <c r="D18" s="6"/>
      <c r="E18" s="6"/>
      <c r="F18" s="6"/>
      <c r="G18" s="6"/>
      <c r="H18" s="6"/>
    </row>
    <row r="19" spans="1:8" ht="14.25" customHeight="1" x14ac:dyDescent="0.25"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15</v>
      </c>
      <c r="B21" s="6" t="s">
        <v>34</v>
      </c>
      <c r="C21" s="11">
        <v>1</v>
      </c>
      <c r="D21" s="20">
        <v>0</v>
      </c>
      <c r="E21" s="16" t="s">
        <v>57</v>
      </c>
      <c r="F21" s="6"/>
      <c r="G21" s="6"/>
    </row>
    <row r="22" spans="1:8" ht="14.25" customHeight="1" x14ac:dyDescent="0.25">
      <c r="A22" s="6"/>
      <c r="D22" s="6"/>
      <c r="F22" s="6"/>
      <c r="G22" s="6"/>
    </row>
    <row r="23" spans="1:8" ht="14.25" customHeight="1" x14ac:dyDescent="0.25">
      <c r="B23" s="6"/>
      <c r="C23" s="11"/>
      <c r="E23" s="6"/>
      <c r="F23" s="6"/>
      <c r="G23" s="6"/>
    </row>
    <row r="24" spans="1:8" ht="14.25" customHeight="1" x14ac:dyDescent="0.25">
      <c r="A24" s="6" t="s">
        <v>56</v>
      </c>
      <c r="B24" s="17" t="s">
        <v>36</v>
      </c>
      <c r="C24" s="11">
        <v>0.4</v>
      </c>
      <c r="D24" s="14">
        <f>D21</f>
        <v>0</v>
      </c>
      <c r="E24" s="6" t="str">
        <f>IF(D24&gt;=7,"Com nota mínima", "Reprovado nota mínima")</f>
        <v>Reprovado nota mínima</v>
      </c>
      <c r="F24" s="6"/>
      <c r="G24" s="6"/>
    </row>
    <row r="25" spans="1:8" ht="14.25" customHeight="1" x14ac:dyDescent="0.25">
      <c r="A25" s="10" t="s">
        <v>37</v>
      </c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34</v>
      </c>
      <c r="C26" s="11">
        <v>0.5</v>
      </c>
      <c r="D26" s="20">
        <v>0</v>
      </c>
      <c r="E26" s="6" t="s">
        <v>57</v>
      </c>
      <c r="F26" s="6"/>
      <c r="G26" s="6"/>
    </row>
    <row r="27" spans="1:8" ht="14.25" customHeight="1" x14ac:dyDescent="0.25">
      <c r="A27" s="6"/>
      <c r="B27" s="6" t="s">
        <v>116</v>
      </c>
      <c r="C27" s="11">
        <v>0.5</v>
      </c>
      <c r="D27" s="20">
        <v>0</v>
      </c>
      <c r="E27" s="6" t="s">
        <v>119</v>
      </c>
      <c r="F27" s="6"/>
      <c r="G27" s="6"/>
    </row>
    <row r="28" spans="1:8" ht="14.25" customHeight="1" x14ac:dyDescent="0.25">
      <c r="A28" s="6" t="s">
        <v>44</v>
      </c>
      <c r="B28" s="17" t="s">
        <v>36</v>
      </c>
      <c r="C28" s="11">
        <v>0.6</v>
      </c>
      <c r="D28" s="14">
        <f>D26*C26+D27*C27</f>
        <v>0</v>
      </c>
      <c r="E28" s="6" t="str">
        <f>IF(D28&gt;=7,"Com nota mínima", "Reprovado nota mínima")</f>
        <v>Reprovado nota mínima</v>
      </c>
      <c r="F28" s="6"/>
    </row>
    <row r="29" spans="1:8" ht="14.25" customHeight="1" x14ac:dyDescent="0.25">
      <c r="A29" s="6"/>
      <c r="B29" s="6"/>
      <c r="C29" s="19"/>
      <c r="D29" s="6"/>
      <c r="E29" s="6"/>
      <c r="F29" s="6"/>
    </row>
    <row r="30" spans="1:8" ht="14.25" customHeight="1" x14ac:dyDescent="0.25">
      <c r="F30" s="6"/>
    </row>
    <row r="31" spans="1:8" ht="14.25" customHeight="1" x14ac:dyDescent="0.25">
      <c r="A31" s="9" t="s">
        <v>24</v>
      </c>
      <c r="B31" s="6"/>
      <c r="C31" s="6"/>
      <c r="D31" s="14">
        <f>D24*C24+D28*C28</f>
        <v>0</v>
      </c>
      <c r="E31" s="9" t="str">
        <f>IF(D31&gt;=9.5,"Aprovado","Reprovado")</f>
        <v>Reprovado</v>
      </c>
      <c r="F31" s="6"/>
    </row>
    <row r="32" spans="1:8" ht="14.25" customHeight="1" x14ac:dyDescent="0.25">
      <c r="C32" s="6"/>
      <c r="E32" s="6"/>
      <c r="F32" s="6"/>
    </row>
    <row r="33" spans="2:4" ht="14.25" customHeight="1" x14ac:dyDescent="0.25"/>
    <row r="34" spans="2:4" ht="14.25" customHeight="1" x14ac:dyDescent="0.25"/>
    <row r="35" spans="2:4" ht="14.25" customHeight="1" x14ac:dyDescent="0.25"/>
    <row r="36" spans="2:4" ht="14.25" customHeight="1" x14ac:dyDescent="0.25">
      <c r="B36" s="6" t="s">
        <v>30</v>
      </c>
      <c r="D36" s="6" t="s">
        <v>31</v>
      </c>
    </row>
    <row r="37" spans="2:4" ht="14.25" customHeight="1" x14ac:dyDescent="0.25"/>
    <row r="38" spans="2:4" ht="14.25" customHeight="1" x14ac:dyDescent="0.25"/>
    <row r="39" spans="2:4" ht="14.25" customHeight="1" x14ac:dyDescent="0.25"/>
    <row r="40" spans="2:4" ht="14.25" customHeight="1" x14ac:dyDescent="0.25"/>
    <row r="41" spans="2:4" ht="14.25" customHeight="1" x14ac:dyDescent="0.25"/>
    <row r="42" spans="2:4" ht="14.25" customHeight="1" x14ac:dyDescent="0.25"/>
    <row r="43" spans="2:4" ht="14.25" customHeight="1" x14ac:dyDescent="0.25"/>
    <row r="44" spans="2:4" ht="14.25" customHeight="1" x14ac:dyDescent="0.25"/>
    <row r="45" spans="2:4" ht="14.25" customHeight="1" x14ac:dyDescent="0.25"/>
    <row r="46" spans="2:4" ht="14.25" customHeight="1" x14ac:dyDescent="0.25"/>
    <row r="47" spans="2:4" ht="14.25" customHeight="1" x14ac:dyDescent="0.25"/>
    <row r="48" spans="2:4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0000FF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120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34</v>
      </c>
      <c r="C6" s="11">
        <v>0.82</v>
      </c>
      <c r="D6" s="20">
        <v>0</v>
      </c>
      <c r="E6" s="16" t="s">
        <v>57</v>
      </c>
      <c r="F6" s="6"/>
      <c r="G6" s="6"/>
      <c r="H6" s="6"/>
    </row>
    <row r="7" spans="1:9" ht="14.25" customHeight="1" x14ac:dyDescent="0.25">
      <c r="A7" s="6"/>
      <c r="B7" s="6" t="s">
        <v>48</v>
      </c>
      <c r="C7" s="11">
        <v>0.18</v>
      </c>
      <c r="D7" s="20">
        <v>0</v>
      </c>
      <c r="E7" s="6" t="s">
        <v>121</v>
      </c>
      <c r="F7" s="6"/>
      <c r="G7" s="6"/>
      <c r="H7" s="6"/>
    </row>
    <row r="8" spans="1:9" ht="14.25" customHeight="1" x14ac:dyDescent="0.25">
      <c r="B8" s="6"/>
      <c r="C8" s="11"/>
      <c r="E8" s="6"/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0.55000000000000004</v>
      </c>
      <c r="D9" s="14">
        <f>D6*C6+D7*C7+D8*C8</f>
        <v>0</v>
      </c>
      <c r="E9" s="6" t="str">
        <f>IF(D9&gt;=7.5,"Com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0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122</v>
      </c>
      <c r="C11" s="11">
        <v>0.33</v>
      </c>
      <c r="D11" s="20">
        <v>0</v>
      </c>
      <c r="E11" s="6"/>
      <c r="F11" s="6"/>
      <c r="G11" s="6"/>
      <c r="H11" s="6"/>
    </row>
    <row r="12" spans="1:9" ht="14.25" customHeight="1" x14ac:dyDescent="0.25">
      <c r="A12" s="6"/>
      <c r="B12" s="6" t="s">
        <v>123</v>
      </c>
      <c r="C12" s="11">
        <v>0.67</v>
      </c>
      <c r="D12" s="20">
        <v>0</v>
      </c>
      <c r="E12" s="6"/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0.45</v>
      </c>
      <c r="D13" s="14">
        <f>D11*C11+D12*C12</f>
        <v>0</v>
      </c>
      <c r="E13" s="6" t="str">
        <f>IF(D13&gt;=7.5,"Com nota mínima", "Reprovado nota mínima")</f>
        <v>Reprovado nota mínima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D9*C9+D13*C13</f>
        <v>0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124</v>
      </c>
      <c r="C18" s="6"/>
      <c r="D18" s="6"/>
      <c r="E18" s="6"/>
      <c r="F18" s="6"/>
      <c r="G18" s="6"/>
      <c r="H18" s="6"/>
    </row>
    <row r="19" spans="1:8" ht="14.25" customHeight="1" x14ac:dyDescent="0.25">
      <c r="B19" s="6" t="s">
        <v>112</v>
      </c>
      <c r="H19" s="6"/>
    </row>
    <row r="20" spans="1:8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8" ht="14.25" customHeight="1" x14ac:dyDescent="0.25">
      <c r="A21" s="10"/>
      <c r="B21" s="6"/>
      <c r="C21" s="11"/>
      <c r="D21" s="6"/>
      <c r="E21" s="16"/>
      <c r="F21" s="6"/>
      <c r="G21" s="6"/>
    </row>
    <row r="22" spans="1:8" ht="14.25" customHeight="1" x14ac:dyDescent="0.25">
      <c r="A22" s="6"/>
      <c r="D22" s="6"/>
      <c r="F22" s="6"/>
      <c r="G22" s="6"/>
    </row>
    <row r="23" spans="1:8" ht="14.25" customHeight="1" x14ac:dyDescent="0.25">
      <c r="B23" s="6"/>
      <c r="C23" s="11"/>
      <c r="E23" s="6"/>
      <c r="F23" s="6"/>
      <c r="G23" s="6"/>
    </row>
    <row r="24" spans="1:8" ht="14.25" customHeight="1" x14ac:dyDescent="0.25">
      <c r="A24" s="6"/>
      <c r="B24" s="17"/>
      <c r="C24" s="11"/>
      <c r="D24" s="6"/>
      <c r="E24" s="6"/>
      <c r="F24" s="6"/>
      <c r="G24" s="6"/>
    </row>
    <row r="25" spans="1:8" ht="14.25" customHeight="1" x14ac:dyDescent="0.25">
      <c r="A25" s="10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/>
      <c r="C26" s="11"/>
      <c r="D26" s="6"/>
      <c r="E26" s="6"/>
      <c r="F26" s="6"/>
      <c r="G26" s="6"/>
    </row>
    <row r="27" spans="1:8" ht="14.25" customHeight="1" x14ac:dyDescent="0.25">
      <c r="A27" s="6"/>
      <c r="B27" s="6"/>
      <c r="C27" s="11"/>
      <c r="D27" s="6"/>
      <c r="E27" s="6"/>
      <c r="F27" s="6"/>
      <c r="G27" s="6"/>
    </row>
    <row r="28" spans="1:8" ht="14.25" customHeight="1" x14ac:dyDescent="0.25">
      <c r="A28" s="6"/>
      <c r="B28" s="17"/>
      <c r="C28" s="11"/>
      <c r="D28" s="6"/>
      <c r="E28" s="6"/>
      <c r="F28" s="6"/>
    </row>
    <row r="29" spans="1:8" ht="14.25" customHeight="1" x14ac:dyDescent="0.25">
      <c r="A29" s="6"/>
      <c r="B29" s="6"/>
      <c r="C29" s="19"/>
      <c r="D29" s="6"/>
      <c r="E29" s="6"/>
      <c r="F29" s="6"/>
    </row>
    <row r="30" spans="1:8" ht="14.25" customHeight="1" x14ac:dyDescent="0.25">
      <c r="F30" s="6"/>
    </row>
    <row r="31" spans="1:8" ht="14.25" customHeight="1" x14ac:dyDescent="0.25">
      <c r="A31" s="9"/>
      <c r="B31" s="6"/>
      <c r="C31" s="6"/>
      <c r="D31" s="6"/>
      <c r="E31" s="9"/>
      <c r="F31" s="6"/>
    </row>
    <row r="32" spans="1:8" ht="14.25" customHeight="1" x14ac:dyDescent="0.25">
      <c r="C32" s="6"/>
      <c r="E32" s="6"/>
      <c r="F32" s="6"/>
    </row>
    <row r="33" spans="2:4" ht="14.25" customHeight="1" x14ac:dyDescent="0.25"/>
    <row r="34" spans="2:4" ht="14.25" customHeight="1" x14ac:dyDescent="0.25"/>
    <row r="35" spans="2:4" ht="14.25" customHeight="1" x14ac:dyDescent="0.25"/>
    <row r="36" spans="2:4" ht="14.25" customHeight="1" x14ac:dyDescent="0.25">
      <c r="B36" s="6" t="s">
        <v>30</v>
      </c>
      <c r="D36" s="6" t="s">
        <v>31</v>
      </c>
    </row>
    <row r="37" spans="2:4" ht="14.25" customHeight="1" x14ac:dyDescent="0.25"/>
    <row r="38" spans="2:4" ht="14.25" customHeight="1" x14ac:dyDescent="0.25"/>
    <row r="39" spans="2:4" ht="14.25" customHeight="1" x14ac:dyDescent="0.25"/>
    <row r="40" spans="2:4" ht="14.25" customHeight="1" x14ac:dyDescent="0.25"/>
    <row r="41" spans="2:4" ht="14.25" customHeight="1" x14ac:dyDescent="0.25"/>
    <row r="42" spans="2:4" ht="14.25" customHeight="1" x14ac:dyDescent="0.25"/>
    <row r="43" spans="2:4" ht="14.25" customHeight="1" x14ac:dyDescent="0.25"/>
    <row r="44" spans="2:4" ht="14.25" customHeight="1" x14ac:dyDescent="0.25"/>
    <row r="45" spans="2:4" ht="14.25" customHeight="1" x14ac:dyDescent="0.25"/>
    <row r="46" spans="2:4" ht="14.25" customHeight="1" x14ac:dyDescent="0.25"/>
    <row r="47" spans="2:4" ht="14.25" customHeight="1" x14ac:dyDescent="0.25"/>
    <row r="48" spans="2:4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00FF"/>
  </sheetPr>
  <dimension ref="A1:K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125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34</v>
      </c>
      <c r="C6" s="11">
        <v>0.35</v>
      </c>
      <c r="D6" s="20">
        <v>0</v>
      </c>
      <c r="E6" s="16" t="s">
        <v>57</v>
      </c>
      <c r="F6" s="6"/>
      <c r="G6" s="6"/>
      <c r="H6" s="6"/>
    </row>
    <row r="7" spans="1:9" ht="14.25" customHeight="1" x14ac:dyDescent="0.25">
      <c r="A7" s="6"/>
      <c r="B7" s="6" t="s">
        <v>126</v>
      </c>
      <c r="C7" s="11">
        <v>0.6</v>
      </c>
      <c r="D7" s="20">
        <v>0</v>
      </c>
      <c r="E7" s="6" t="s">
        <v>127</v>
      </c>
      <c r="F7" s="6"/>
      <c r="G7" s="6"/>
      <c r="H7" s="6"/>
    </row>
    <row r="8" spans="1:9" ht="14.25" customHeight="1" x14ac:dyDescent="0.25">
      <c r="B8" s="6" t="s">
        <v>128</v>
      </c>
      <c r="C8" s="11">
        <v>0.05</v>
      </c>
      <c r="D8" s="23">
        <v>0</v>
      </c>
      <c r="E8" s="6" t="s">
        <v>129</v>
      </c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1</v>
      </c>
      <c r="D9" s="14">
        <f>D6*C6+D7*C7+D8*C8</f>
        <v>0</v>
      </c>
      <c r="E9" s="6" t="s">
        <v>95</v>
      </c>
      <c r="F9" s="6"/>
      <c r="G9" s="6"/>
      <c r="H9" s="6"/>
    </row>
    <row r="10" spans="1:9" ht="14.25" customHeight="1" x14ac:dyDescent="0.25">
      <c r="A10" s="10"/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9" t="s">
        <v>24</v>
      </c>
      <c r="B11" s="6"/>
      <c r="C11" s="6"/>
      <c r="D11" s="14">
        <f>D9</f>
        <v>0</v>
      </c>
      <c r="E11" s="9" t="str">
        <f>IF(D11&gt;=9.5,"Aprovado","Reprovado")</f>
        <v>Reprovado</v>
      </c>
      <c r="F11" s="6"/>
      <c r="G11" s="6"/>
      <c r="H11" s="6"/>
    </row>
    <row r="12" spans="1:9" ht="14.25" customHeight="1" x14ac:dyDescent="0.25">
      <c r="A12" s="6"/>
      <c r="B12" s="6"/>
      <c r="C12" s="11"/>
      <c r="D12" s="6"/>
      <c r="E12" s="6"/>
      <c r="F12" s="6"/>
      <c r="G12" s="6"/>
      <c r="H12" s="6"/>
    </row>
    <row r="13" spans="1:9" ht="14.25" customHeight="1" x14ac:dyDescent="0.25">
      <c r="A13" s="6"/>
      <c r="B13" s="6" t="s">
        <v>30</v>
      </c>
      <c r="D13" s="6" t="s">
        <v>31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G16" s="6"/>
      <c r="H16" s="6"/>
    </row>
    <row r="17" spans="1:11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11" ht="14.25" customHeight="1" x14ac:dyDescent="0.25">
      <c r="B18" s="9"/>
      <c r="C18" s="6"/>
      <c r="D18" s="6"/>
      <c r="E18" s="6"/>
      <c r="F18" s="6"/>
      <c r="G18" s="6"/>
      <c r="H18" s="6"/>
    </row>
    <row r="19" spans="1:11" ht="14.25" customHeight="1" x14ac:dyDescent="0.25">
      <c r="B19" s="6"/>
      <c r="H19" s="6"/>
    </row>
    <row r="20" spans="1:11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11" ht="14.25" customHeight="1" x14ac:dyDescent="0.25">
      <c r="A21" s="6"/>
      <c r="B21" s="6"/>
      <c r="C21" s="6"/>
      <c r="D21" s="6"/>
      <c r="E21" s="6"/>
      <c r="F21" s="6"/>
      <c r="G21" s="6"/>
    </row>
    <row r="22" spans="1:11" ht="14.25" customHeight="1" x14ac:dyDescent="0.25">
      <c r="A22" s="6"/>
      <c r="B22" s="6"/>
      <c r="C22" s="6"/>
      <c r="D22" s="6"/>
      <c r="E22" s="6"/>
      <c r="F22" s="6"/>
      <c r="G22" s="6"/>
    </row>
    <row r="23" spans="1:11" ht="14.25" customHeight="1" x14ac:dyDescent="0.25">
      <c r="A23" s="6"/>
      <c r="B23" s="9" t="s">
        <v>130</v>
      </c>
      <c r="C23" s="6"/>
      <c r="D23" s="6"/>
      <c r="E23" s="6"/>
      <c r="F23" s="6"/>
      <c r="G23" s="6"/>
    </row>
    <row r="24" spans="1:11" ht="14.25" customHeight="1" x14ac:dyDescent="0.25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</row>
    <row r="25" spans="1:11" ht="14.25" customHeight="1" x14ac:dyDescent="0.25">
      <c r="A25" s="6"/>
      <c r="B25" s="6"/>
      <c r="C25" s="10" t="s">
        <v>12</v>
      </c>
      <c r="D25" s="10" t="s">
        <v>13</v>
      </c>
      <c r="E25" s="9" t="s">
        <v>14</v>
      </c>
      <c r="F25" s="6"/>
      <c r="G25" s="6"/>
      <c r="H25" s="6"/>
      <c r="I25" s="6"/>
      <c r="J25" s="6"/>
      <c r="K25" s="6"/>
    </row>
    <row r="26" spans="1:11" ht="14.25" customHeight="1" x14ac:dyDescent="0.25">
      <c r="A26" s="10" t="s">
        <v>15</v>
      </c>
      <c r="B26" s="6" t="s">
        <v>131</v>
      </c>
      <c r="C26" s="11">
        <v>0.2</v>
      </c>
      <c r="D26" s="20">
        <v>0</v>
      </c>
      <c r="E26" s="6" t="s">
        <v>132</v>
      </c>
      <c r="F26" s="6"/>
      <c r="G26" s="6"/>
      <c r="H26" s="6"/>
      <c r="I26" s="6"/>
      <c r="J26" s="6"/>
      <c r="K26" s="6"/>
    </row>
    <row r="27" spans="1:11" ht="14.25" customHeight="1" x14ac:dyDescent="0.25">
      <c r="A27" s="6"/>
      <c r="B27" s="6" t="s">
        <v>133</v>
      </c>
      <c r="C27" s="11">
        <v>0.4</v>
      </c>
      <c r="D27" s="20">
        <v>0</v>
      </c>
      <c r="E27" s="6" t="s">
        <v>134</v>
      </c>
      <c r="F27" s="6"/>
      <c r="G27" s="6"/>
      <c r="H27" s="6"/>
      <c r="I27" s="6"/>
      <c r="J27" s="6"/>
      <c r="K27" s="6"/>
    </row>
    <row r="28" spans="1:11" ht="14.25" customHeight="1" x14ac:dyDescent="0.25">
      <c r="A28" s="6"/>
      <c r="B28" s="6" t="s">
        <v>135</v>
      </c>
      <c r="C28" s="11">
        <v>0.4</v>
      </c>
      <c r="D28" s="20">
        <v>0</v>
      </c>
      <c r="E28" s="6" t="s">
        <v>57</v>
      </c>
      <c r="F28" s="6"/>
      <c r="G28" s="6"/>
      <c r="H28" s="6"/>
      <c r="I28" s="6"/>
      <c r="J28" s="6"/>
      <c r="K28" s="6"/>
    </row>
    <row r="29" spans="1:11" ht="14.25" customHeight="1" x14ac:dyDescent="0.25">
      <c r="A29" s="6" t="s">
        <v>56</v>
      </c>
      <c r="B29" s="17" t="s">
        <v>36</v>
      </c>
      <c r="C29" s="11">
        <v>1</v>
      </c>
      <c r="D29" s="14">
        <f>D26*C26+D27*C27+D28*C28</f>
        <v>0</v>
      </c>
      <c r="E29" s="6"/>
      <c r="F29" s="6"/>
      <c r="G29" s="6"/>
      <c r="H29" s="6"/>
      <c r="I29" s="6"/>
      <c r="J29" s="6"/>
      <c r="K29" s="6"/>
    </row>
    <row r="30" spans="1:11" ht="14.25" customHeight="1" x14ac:dyDescent="0.25">
      <c r="A30" s="10"/>
      <c r="B30" s="6"/>
      <c r="C30" s="6"/>
      <c r="D30" s="6"/>
      <c r="E30" s="6"/>
      <c r="F30" s="6"/>
      <c r="G30" s="6"/>
      <c r="H30" s="6"/>
      <c r="I30" s="6"/>
      <c r="J30" s="6"/>
      <c r="K30" s="6"/>
    </row>
    <row r="31" spans="1:11" ht="14.25" customHeight="1" x14ac:dyDescent="0.25">
      <c r="A31" s="9" t="s">
        <v>24</v>
      </c>
      <c r="B31" s="6"/>
      <c r="C31" s="6"/>
      <c r="D31" s="14">
        <f>D29</f>
        <v>0</v>
      </c>
      <c r="E31" s="9" t="str">
        <f>IF(D31&gt;=9.5,"Aprovado","Reprovado")</f>
        <v>Reprovado</v>
      </c>
      <c r="F31" s="6"/>
      <c r="G31" s="6"/>
      <c r="H31" s="6"/>
      <c r="I31" s="6"/>
      <c r="J31" s="6"/>
      <c r="K31" s="6"/>
    </row>
    <row r="32" spans="1:11" ht="14.25" customHeight="1" x14ac:dyDescent="0.25">
      <c r="A32" s="6"/>
      <c r="B32" s="6"/>
      <c r="C32" s="11"/>
      <c r="D32" s="6"/>
      <c r="E32" s="6"/>
      <c r="F32" s="6"/>
      <c r="G32" s="6"/>
      <c r="H32" s="6"/>
      <c r="I32" s="6"/>
      <c r="J32" s="6"/>
      <c r="K32" s="6"/>
    </row>
    <row r="33" spans="1:11" ht="14.25" customHeight="1" x14ac:dyDescent="0.25">
      <c r="A33" s="6"/>
      <c r="B33" s="6" t="s">
        <v>30</v>
      </c>
      <c r="C33" s="6"/>
      <c r="D33" s="6" t="s">
        <v>31</v>
      </c>
      <c r="E33" s="6"/>
      <c r="F33" s="6"/>
      <c r="G33" s="6"/>
      <c r="H33" s="6"/>
      <c r="I33" s="6"/>
      <c r="J33" s="6"/>
      <c r="K33" s="6"/>
    </row>
    <row r="34" spans="1:11" ht="14.25" customHeight="1" x14ac:dyDescent="0.25">
      <c r="A34" s="6"/>
      <c r="B34" s="6"/>
      <c r="C34" s="19"/>
      <c r="D34" s="6"/>
      <c r="E34" s="6"/>
      <c r="F34" s="6"/>
      <c r="G34" s="6"/>
      <c r="H34" s="6"/>
      <c r="I34" s="6"/>
      <c r="J34" s="6"/>
      <c r="K34" s="6"/>
    </row>
    <row r="35" spans="1:11" ht="14.25" customHeight="1" x14ac:dyDescent="0.25">
      <c r="A35" s="6"/>
      <c r="B35" s="6"/>
      <c r="C35" s="6"/>
      <c r="D35" s="6"/>
      <c r="E35" s="6"/>
      <c r="F35" s="6"/>
      <c r="G35" s="6"/>
      <c r="H35" s="6"/>
      <c r="I35" s="6"/>
      <c r="J35" s="6"/>
      <c r="K35" s="6"/>
    </row>
    <row r="36" spans="1:11" ht="14.25" customHeight="1" x14ac:dyDescent="0.25">
      <c r="A36" s="6"/>
      <c r="B36" s="6"/>
      <c r="C36" s="6"/>
      <c r="D36" s="6"/>
      <c r="E36" s="6"/>
      <c r="F36" s="6"/>
      <c r="G36" s="6"/>
      <c r="H36" s="6"/>
      <c r="I36" s="6"/>
      <c r="J36" s="6"/>
      <c r="K36" s="6"/>
    </row>
    <row r="37" spans="1:11" ht="14.25" customHeight="1" x14ac:dyDescent="0.25">
      <c r="A37" s="9"/>
      <c r="B37" s="6"/>
      <c r="C37" s="6"/>
      <c r="D37" s="6"/>
      <c r="E37" s="6"/>
      <c r="F37" s="6"/>
      <c r="G37" s="6"/>
      <c r="H37" s="6"/>
      <c r="I37" s="6"/>
      <c r="J37" s="6"/>
      <c r="K37" s="6"/>
    </row>
    <row r="38" spans="1:11" ht="14.25" customHeight="1" x14ac:dyDescent="0.25">
      <c r="B38" s="9"/>
      <c r="C38" s="6"/>
      <c r="D38" s="6"/>
      <c r="E38" s="6"/>
      <c r="F38" s="6"/>
      <c r="G38" s="6"/>
      <c r="H38" s="6"/>
    </row>
    <row r="39" spans="1:11" ht="14.25" customHeight="1" x14ac:dyDescent="0.25">
      <c r="B39" s="6"/>
      <c r="H39" s="6"/>
    </row>
    <row r="40" spans="1:11" ht="14.25" customHeight="1" x14ac:dyDescent="0.25"/>
    <row r="41" spans="1:11" ht="14.25" customHeight="1" x14ac:dyDescent="0.25"/>
    <row r="42" spans="1:11" ht="14.25" customHeight="1" x14ac:dyDescent="0.25"/>
    <row r="43" spans="1:11" ht="14.25" customHeight="1" x14ac:dyDescent="0.25"/>
    <row r="44" spans="1:11" ht="14.25" customHeight="1" x14ac:dyDescent="0.25"/>
    <row r="45" spans="1:11" ht="14.25" customHeight="1" x14ac:dyDescent="0.25">
      <c r="A45" s="6"/>
      <c r="B45" s="6"/>
      <c r="C45" s="6"/>
      <c r="D45" s="6"/>
      <c r="E45" s="6"/>
      <c r="F45" s="6"/>
      <c r="G45" s="6"/>
    </row>
    <row r="46" spans="1:11" ht="14.25" customHeight="1" x14ac:dyDescent="0.25">
      <c r="A46" s="6"/>
      <c r="B46" s="6"/>
      <c r="C46" s="6"/>
      <c r="D46" s="6"/>
      <c r="E46" s="6"/>
      <c r="F46" s="6"/>
      <c r="G46" s="6"/>
    </row>
    <row r="47" spans="1:11" ht="14.25" customHeight="1" x14ac:dyDescent="0.25">
      <c r="A47" s="6"/>
      <c r="B47" s="9" t="s">
        <v>136</v>
      </c>
      <c r="C47" s="6"/>
      <c r="D47" s="6"/>
      <c r="E47" s="6"/>
      <c r="F47" s="6"/>
      <c r="G47" s="6"/>
    </row>
    <row r="48" spans="1:11" ht="14.25" customHeight="1" x14ac:dyDescent="0.25">
      <c r="A48" s="6"/>
      <c r="B48" s="6"/>
      <c r="C48" s="6"/>
      <c r="D48" s="6"/>
      <c r="E48" s="6"/>
      <c r="F48" s="6"/>
      <c r="G48" s="6"/>
      <c r="H48" s="6"/>
      <c r="I48" s="6"/>
    </row>
    <row r="49" spans="1:9" ht="14.25" customHeight="1" x14ac:dyDescent="0.25">
      <c r="A49" s="6"/>
      <c r="B49" s="6"/>
      <c r="C49" s="10" t="s">
        <v>12</v>
      </c>
      <c r="D49" s="10" t="s">
        <v>13</v>
      </c>
      <c r="E49" s="9" t="s">
        <v>14</v>
      </c>
      <c r="F49" s="6"/>
      <c r="G49" s="6"/>
      <c r="H49" s="6"/>
      <c r="I49" s="6"/>
    </row>
    <row r="50" spans="1:9" ht="14.25" customHeight="1" x14ac:dyDescent="0.25">
      <c r="A50" s="10" t="s">
        <v>15</v>
      </c>
      <c r="B50" s="6" t="s">
        <v>51</v>
      </c>
      <c r="C50" s="11">
        <v>0.25</v>
      </c>
      <c r="D50" s="20">
        <v>0</v>
      </c>
      <c r="E50" s="6" t="s">
        <v>137</v>
      </c>
      <c r="F50" s="6"/>
      <c r="G50" s="6"/>
      <c r="H50" s="6"/>
      <c r="I50" s="6"/>
    </row>
    <row r="51" spans="1:9" ht="14.25" customHeight="1" x14ac:dyDescent="0.25">
      <c r="A51" s="6"/>
      <c r="B51" s="6" t="s">
        <v>53</v>
      </c>
      <c r="C51" s="29">
        <v>0.375</v>
      </c>
      <c r="D51" s="20">
        <v>0</v>
      </c>
      <c r="E51" s="6" t="s">
        <v>137</v>
      </c>
      <c r="F51" s="6"/>
      <c r="G51" s="6"/>
      <c r="H51" s="6"/>
      <c r="I51" s="6"/>
    </row>
    <row r="52" spans="1:9" ht="14.25" customHeight="1" x14ac:dyDescent="0.25">
      <c r="A52" s="6"/>
      <c r="B52" s="6" t="s">
        <v>138</v>
      </c>
      <c r="C52" s="29">
        <v>0.375</v>
      </c>
      <c r="D52" s="20">
        <v>0</v>
      </c>
      <c r="E52" s="6" t="s">
        <v>137</v>
      </c>
      <c r="F52" s="6"/>
      <c r="G52" s="6"/>
      <c r="H52" s="6"/>
      <c r="I52" s="6"/>
    </row>
    <row r="53" spans="1:9" ht="14.25" customHeight="1" x14ac:dyDescent="0.25">
      <c r="A53" s="6" t="s">
        <v>56</v>
      </c>
      <c r="B53" s="17" t="s">
        <v>36</v>
      </c>
      <c r="C53" s="11">
        <v>0.4</v>
      </c>
      <c r="D53" s="14">
        <f>D50*C50+D51*C51+D52*C52</f>
        <v>0</v>
      </c>
      <c r="E53" s="6" t="str">
        <f>IF(D53&gt;=7,"Com nota mínima", "Reprovado nota mínima")</f>
        <v>Reprovado nota mínima</v>
      </c>
      <c r="F53" s="6"/>
      <c r="G53" s="6"/>
      <c r="H53" s="6"/>
      <c r="I53" s="6"/>
    </row>
    <row r="54" spans="1:9" ht="14.25" customHeight="1" x14ac:dyDescent="0.25">
      <c r="A54" s="10" t="s">
        <v>37</v>
      </c>
      <c r="B54" s="6"/>
      <c r="C54" s="6"/>
      <c r="D54" s="6"/>
      <c r="E54" s="6"/>
      <c r="F54" s="6"/>
      <c r="G54" s="6"/>
      <c r="H54" s="6"/>
      <c r="I54" s="6"/>
    </row>
    <row r="55" spans="1:9" ht="14.25" customHeight="1" x14ac:dyDescent="0.25">
      <c r="A55" s="6"/>
      <c r="B55" s="6" t="s">
        <v>139</v>
      </c>
      <c r="C55" s="11">
        <v>0.33</v>
      </c>
      <c r="D55" s="20">
        <v>0</v>
      </c>
      <c r="E55" s="6" t="s">
        <v>140</v>
      </c>
      <c r="F55" s="6"/>
      <c r="G55" s="6"/>
      <c r="H55" s="6"/>
      <c r="I55" s="6"/>
    </row>
    <row r="56" spans="1:9" ht="14.25" customHeight="1" x14ac:dyDescent="0.25">
      <c r="A56" s="6"/>
      <c r="B56" s="6" t="s">
        <v>141</v>
      </c>
      <c r="C56" s="11">
        <v>0.67</v>
      </c>
      <c r="D56" s="20">
        <v>0</v>
      </c>
      <c r="E56" s="6" t="s">
        <v>142</v>
      </c>
      <c r="F56" s="6"/>
      <c r="G56" s="6"/>
      <c r="H56" s="6"/>
      <c r="I56" s="6"/>
    </row>
    <row r="57" spans="1:9" ht="14.25" customHeight="1" x14ac:dyDescent="0.25">
      <c r="A57" s="6" t="s">
        <v>44</v>
      </c>
      <c r="B57" s="6"/>
      <c r="C57" s="11">
        <v>0.6</v>
      </c>
      <c r="D57" s="14">
        <f>D55*C55+D56*C56</f>
        <v>0</v>
      </c>
      <c r="E57" s="6" t="str">
        <f>IF(D57&gt;=7,"Com nota mínima", "Reprovado nota mínima")</f>
        <v>Reprovado nota mínima</v>
      </c>
      <c r="F57" s="6"/>
      <c r="G57" s="6"/>
      <c r="H57" s="6"/>
      <c r="I57" s="6"/>
    </row>
    <row r="58" spans="1:9" ht="14.25" customHeight="1" x14ac:dyDescent="0.25">
      <c r="A58" s="6"/>
      <c r="B58" s="6"/>
      <c r="C58" s="6"/>
      <c r="D58" s="6"/>
      <c r="E58" s="6"/>
      <c r="F58" s="6"/>
      <c r="G58" s="6"/>
      <c r="H58" s="6"/>
      <c r="I58" s="6"/>
    </row>
    <row r="59" spans="1:9" ht="14.25" customHeight="1" x14ac:dyDescent="0.25">
      <c r="A59" s="9" t="s">
        <v>24</v>
      </c>
      <c r="B59" s="6"/>
      <c r="C59" s="6"/>
      <c r="D59" s="14">
        <f>D53*C53+D57*C57</f>
        <v>0</v>
      </c>
      <c r="E59" s="9" t="str">
        <f>IF(D59&gt;=9.5,"Aprovado","Reprovado")</f>
        <v>Reprovado</v>
      </c>
      <c r="F59" s="6"/>
      <c r="G59" s="6"/>
      <c r="H59" s="6"/>
      <c r="I59" s="6"/>
    </row>
    <row r="60" spans="1:9" ht="14.25" customHeight="1" x14ac:dyDescent="0.25">
      <c r="A60" s="6"/>
      <c r="B60" s="6"/>
      <c r="C60" s="11"/>
      <c r="D60" s="6"/>
      <c r="E60" s="6"/>
      <c r="F60" s="6"/>
      <c r="G60" s="6"/>
      <c r="H60" s="6"/>
      <c r="I60" s="6"/>
    </row>
    <row r="61" spans="1:9" ht="14.25" customHeight="1" x14ac:dyDescent="0.25">
      <c r="A61" s="6"/>
      <c r="B61" s="6" t="s">
        <v>30</v>
      </c>
      <c r="C61" s="6"/>
      <c r="D61" s="6" t="s">
        <v>31</v>
      </c>
      <c r="E61" s="6"/>
      <c r="F61" s="6"/>
      <c r="G61" s="6"/>
      <c r="H61" s="6"/>
      <c r="I61" s="6"/>
    </row>
    <row r="62" spans="1:9" ht="14.25" customHeight="1" x14ac:dyDescent="0.25">
      <c r="A62" s="6"/>
      <c r="B62" s="6"/>
      <c r="C62" s="19"/>
      <c r="D62" s="6"/>
      <c r="E62" s="6"/>
      <c r="F62" s="6"/>
      <c r="G62" s="6"/>
      <c r="H62" s="6"/>
    </row>
    <row r="63" spans="1:9" ht="14.25" customHeight="1" x14ac:dyDescent="0.25">
      <c r="A63" s="6"/>
      <c r="B63" s="6"/>
      <c r="C63" s="6"/>
      <c r="D63" s="6"/>
      <c r="E63" s="6"/>
      <c r="F63" s="6"/>
      <c r="G63" s="6"/>
      <c r="H63" s="6"/>
    </row>
    <row r="64" spans="1:9" ht="14.25" customHeight="1" x14ac:dyDescent="0.25">
      <c r="A64" s="6"/>
      <c r="B64" s="6"/>
      <c r="C64" s="6"/>
      <c r="D64" s="6"/>
      <c r="E64" s="6"/>
      <c r="F64" s="6"/>
      <c r="G64" s="6"/>
      <c r="H64" s="6"/>
    </row>
    <row r="65" spans="1:9" ht="14.25" customHeight="1" x14ac:dyDescent="0.25">
      <c r="A65" s="9"/>
      <c r="B65" s="6"/>
      <c r="C65" s="6"/>
      <c r="D65" s="6"/>
      <c r="E65" s="6"/>
      <c r="F65" s="6"/>
      <c r="G65" s="6"/>
      <c r="H65" s="6"/>
    </row>
    <row r="66" spans="1:9" ht="14.25" customHeight="1" x14ac:dyDescent="0.25">
      <c r="B66" s="9"/>
      <c r="C66" s="6"/>
      <c r="D66" s="6"/>
      <c r="E66" s="6"/>
      <c r="F66" s="6"/>
      <c r="G66" s="6"/>
      <c r="H66" s="6"/>
    </row>
    <row r="67" spans="1:9" ht="14.25" customHeight="1" x14ac:dyDescent="0.25">
      <c r="B67" s="6"/>
      <c r="H67" s="6"/>
    </row>
    <row r="68" spans="1:9" ht="14.25" customHeight="1" x14ac:dyDescent="0.25"/>
    <row r="69" spans="1:9" ht="14.25" customHeight="1" x14ac:dyDescent="0.25"/>
    <row r="70" spans="1:9" ht="14.25" customHeight="1" x14ac:dyDescent="0.25"/>
    <row r="71" spans="1:9" ht="14.25" customHeight="1" x14ac:dyDescent="0.25"/>
    <row r="72" spans="1:9" ht="14.25" customHeight="1" x14ac:dyDescent="0.25"/>
    <row r="73" spans="1:9" ht="14.25" customHeight="1" x14ac:dyDescent="0.25"/>
    <row r="74" spans="1:9" ht="14.25" customHeight="1" x14ac:dyDescent="0.25">
      <c r="A74" s="6"/>
      <c r="B74" s="6"/>
      <c r="C74" s="6"/>
      <c r="D74" s="6"/>
      <c r="E74" s="6"/>
      <c r="F74" s="6"/>
      <c r="G74" s="6"/>
    </row>
    <row r="75" spans="1:9" ht="14.25" customHeight="1" x14ac:dyDescent="0.25">
      <c r="A75" s="6"/>
      <c r="B75" s="6"/>
      <c r="C75" s="6"/>
      <c r="D75" s="6"/>
      <c r="E75" s="6"/>
      <c r="F75" s="6"/>
      <c r="G75" s="6"/>
    </row>
    <row r="76" spans="1:9" ht="14.25" customHeight="1" x14ac:dyDescent="0.25">
      <c r="A76" s="6"/>
      <c r="B76" s="9" t="s">
        <v>143</v>
      </c>
      <c r="C76" s="6"/>
      <c r="D76" s="6"/>
      <c r="E76" s="6"/>
      <c r="F76" s="6"/>
      <c r="G76" s="6"/>
    </row>
    <row r="77" spans="1:9" ht="14.25" customHeight="1" x14ac:dyDescent="0.25">
      <c r="A77" s="6"/>
      <c r="B77" s="6"/>
      <c r="C77" s="6"/>
      <c r="D77" s="6"/>
      <c r="E77" s="6"/>
      <c r="F77" s="6"/>
      <c r="G77" s="6"/>
      <c r="H77" s="6"/>
      <c r="I77" s="6"/>
    </row>
    <row r="78" spans="1:9" ht="14.25" customHeight="1" x14ac:dyDescent="0.25">
      <c r="A78" s="6"/>
      <c r="B78" s="6"/>
      <c r="C78" s="10" t="s">
        <v>12</v>
      </c>
      <c r="D78" s="10" t="s">
        <v>13</v>
      </c>
      <c r="E78" s="9" t="s">
        <v>14</v>
      </c>
      <c r="F78" s="6"/>
      <c r="G78" s="6"/>
      <c r="H78" s="6"/>
      <c r="I78" s="6"/>
    </row>
    <row r="79" spans="1:9" ht="14.25" customHeight="1" x14ac:dyDescent="0.25">
      <c r="A79" s="10" t="s">
        <v>15</v>
      </c>
      <c r="B79" s="3" t="s">
        <v>144</v>
      </c>
      <c r="C79" s="15">
        <v>0.5</v>
      </c>
      <c r="D79" s="20">
        <v>0</v>
      </c>
      <c r="E79" s="4" t="s">
        <v>145</v>
      </c>
      <c r="F79" s="6"/>
      <c r="G79" s="6"/>
      <c r="H79" s="6"/>
      <c r="I79" s="6"/>
    </row>
    <row r="80" spans="1:9" ht="14.25" customHeight="1" x14ac:dyDescent="0.25">
      <c r="A80" s="6"/>
      <c r="B80" s="3" t="s">
        <v>146</v>
      </c>
      <c r="C80" s="15">
        <v>0.5</v>
      </c>
      <c r="D80" s="20">
        <v>0</v>
      </c>
      <c r="E80" s="6" t="s">
        <v>27</v>
      </c>
      <c r="F80" s="6"/>
      <c r="G80" s="6"/>
      <c r="H80" s="6"/>
      <c r="I80" s="6"/>
    </row>
    <row r="81" spans="1:9" ht="14.25" customHeight="1" x14ac:dyDescent="0.25">
      <c r="A81" s="6"/>
      <c r="B81" s="6"/>
      <c r="C81" s="29"/>
      <c r="D81" s="6"/>
      <c r="E81" s="6"/>
      <c r="F81" s="6"/>
      <c r="G81" s="6"/>
      <c r="H81" s="6"/>
      <c r="I81" s="6"/>
    </row>
    <row r="82" spans="1:9" ht="14.25" customHeight="1" x14ac:dyDescent="0.25">
      <c r="A82" s="6" t="s">
        <v>56</v>
      </c>
      <c r="B82" s="17" t="s">
        <v>36</v>
      </c>
      <c r="C82" s="11">
        <v>0.5</v>
      </c>
      <c r="D82" s="14">
        <f>D79*C79+D80*C80</f>
        <v>0</v>
      </c>
      <c r="E82" s="6"/>
      <c r="F82" s="6"/>
      <c r="G82" s="6"/>
      <c r="H82" s="6"/>
      <c r="I82" s="6"/>
    </row>
    <row r="83" spans="1:9" ht="14.25" customHeight="1" x14ac:dyDescent="0.25">
      <c r="A83" s="10" t="s">
        <v>37</v>
      </c>
      <c r="B83" s="6"/>
      <c r="C83" s="6"/>
      <c r="D83" s="6"/>
      <c r="E83" s="6"/>
      <c r="F83" s="6"/>
      <c r="G83" s="6"/>
      <c r="H83" s="6"/>
      <c r="I83" s="6"/>
    </row>
    <row r="84" spans="1:9" ht="14.25" customHeight="1" x14ac:dyDescent="0.25">
      <c r="A84" s="6"/>
      <c r="B84" s="6" t="s">
        <v>126</v>
      </c>
      <c r="C84" s="11">
        <v>0.8</v>
      </c>
      <c r="D84" s="20">
        <v>0</v>
      </c>
      <c r="E84" s="6" t="s">
        <v>147</v>
      </c>
      <c r="F84" s="6"/>
      <c r="G84" s="6"/>
      <c r="H84" s="6"/>
      <c r="I84" s="6"/>
    </row>
    <row r="85" spans="1:9" ht="14.25" customHeight="1" x14ac:dyDescent="0.25">
      <c r="A85" s="6"/>
      <c r="B85" s="6" t="s">
        <v>148</v>
      </c>
      <c r="C85" s="11">
        <v>0.05</v>
      </c>
      <c r="D85" s="20">
        <v>0</v>
      </c>
      <c r="E85" s="3" t="s">
        <v>149</v>
      </c>
      <c r="F85" s="6"/>
      <c r="G85" s="6"/>
      <c r="H85" s="6"/>
      <c r="I85" s="6"/>
    </row>
    <row r="86" spans="1:9" ht="14.25" customHeight="1" x14ac:dyDescent="0.25">
      <c r="B86" s="6" t="s">
        <v>150</v>
      </c>
      <c r="C86" s="11">
        <v>0.05</v>
      </c>
      <c r="D86" s="20">
        <v>0</v>
      </c>
      <c r="E86" s="3" t="s">
        <v>151</v>
      </c>
      <c r="I86" s="6"/>
    </row>
    <row r="87" spans="1:9" ht="14.25" customHeight="1" x14ac:dyDescent="0.25">
      <c r="B87" s="6" t="s">
        <v>152</v>
      </c>
      <c r="C87" s="11">
        <v>0.05</v>
      </c>
      <c r="D87" s="20">
        <v>0</v>
      </c>
      <c r="E87" s="3" t="s">
        <v>153</v>
      </c>
      <c r="I87" s="6"/>
    </row>
    <row r="88" spans="1:9" ht="14.25" customHeight="1" x14ac:dyDescent="0.25">
      <c r="B88" s="6" t="s">
        <v>154</v>
      </c>
      <c r="C88" s="11">
        <v>0.05</v>
      </c>
      <c r="D88" s="20">
        <v>0</v>
      </c>
      <c r="E88" s="3" t="s">
        <v>155</v>
      </c>
      <c r="I88" s="6"/>
    </row>
    <row r="89" spans="1:9" ht="14.25" customHeight="1" x14ac:dyDescent="0.25">
      <c r="A89" s="6" t="s">
        <v>44</v>
      </c>
      <c r="B89" s="6"/>
      <c r="C89" s="11">
        <v>0.5</v>
      </c>
      <c r="D89" s="14">
        <f>D84*C84+D85*C85+D86*C86+D87*C87+D88*C88</f>
        <v>0</v>
      </c>
      <c r="E89" s="6"/>
      <c r="F89" s="6"/>
      <c r="G89" s="6"/>
      <c r="H89" s="6"/>
      <c r="I89" s="6"/>
    </row>
    <row r="90" spans="1:9" ht="14.25" customHeight="1" x14ac:dyDescent="0.25">
      <c r="A90" s="6"/>
      <c r="B90" s="6"/>
      <c r="C90" s="6"/>
      <c r="D90" s="6"/>
      <c r="E90" s="6"/>
      <c r="F90" s="6"/>
      <c r="G90" s="6"/>
      <c r="H90" s="6"/>
      <c r="I90" s="6"/>
    </row>
    <row r="91" spans="1:9" ht="14.25" customHeight="1" x14ac:dyDescent="0.25">
      <c r="A91" s="9" t="s">
        <v>24</v>
      </c>
      <c r="B91" s="6"/>
      <c r="C91" s="6"/>
      <c r="D91" s="14">
        <f>D82*C82+D89*C89</f>
        <v>0</v>
      </c>
      <c r="E91" s="9" t="str">
        <f>IF(D91&gt;=9.5,"Aprovado","Reprovado")</f>
        <v>Reprovado</v>
      </c>
      <c r="F91" s="6"/>
      <c r="G91" s="6"/>
      <c r="H91" s="6"/>
    </row>
    <row r="92" spans="1:9" ht="14.25" customHeight="1" x14ac:dyDescent="0.25"/>
    <row r="93" spans="1:9" ht="14.25" customHeight="1" x14ac:dyDescent="0.25"/>
    <row r="94" spans="1:9" ht="14.25" customHeight="1" x14ac:dyDescent="0.25">
      <c r="A94" s="6"/>
      <c r="B94" s="6"/>
      <c r="C94" s="11"/>
      <c r="D94" s="6"/>
      <c r="E94" s="6"/>
      <c r="F94" s="6"/>
      <c r="G94" s="6"/>
      <c r="H94" s="6"/>
    </row>
    <row r="95" spans="1:9" ht="14.25" customHeight="1" x14ac:dyDescent="0.25">
      <c r="A95" s="6"/>
      <c r="B95" s="6" t="s">
        <v>30</v>
      </c>
      <c r="C95" s="6"/>
      <c r="D95" s="6" t="s">
        <v>31</v>
      </c>
      <c r="E95" s="6"/>
      <c r="F95" s="6"/>
      <c r="G95" s="6"/>
      <c r="H95" s="6"/>
    </row>
    <row r="96" spans="1:9" ht="14.25" customHeight="1" x14ac:dyDescent="0.25">
      <c r="A96" s="6"/>
      <c r="B96" s="6"/>
      <c r="C96" s="19"/>
      <c r="D96" s="6"/>
      <c r="E96" s="6"/>
      <c r="F96" s="6"/>
      <c r="G96" s="6"/>
      <c r="H96" s="6"/>
    </row>
    <row r="97" spans="1:8" ht="14.25" customHeight="1" x14ac:dyDescent="0.25">
      <c r="A97" s="6"/>
      <c r="B97" s="6"/>
      <c r="C97" s="6"/>
      <c r="D97" s="6"/>
      <c r="E97" s="6"/>
      <c r="F97" s="6"/>
      <c r="G97" s="6"/>
      <c r="H97" s="6"/>
    </row>
    <row r="98" spans="1:8" ht="14.25" customHeight="1" x14ac:dyDescent="0.25">
      <c r="A98" s="6"/>
      <c r="B98" s="6"/>
      <c r="C98" s="6"/>
      <c r="D98" s="6"/>
      <c r="E98" s="6"/>
      <c r="F98" s="6"/>
      <c r="G98" s="6"/>
      <c r="H98" s="6"/>
    </row>
    <row r="99" spans="1:8" ht="14.25" customHeight="1" x14ac:dyDescent="0.25">
      <c r="A99" s="9"/>
      <c r="B99" s="6"/>
      <c r="C99" s="6"/>
      <c r="D99" s="6"/>
      <c r="E99" s="6"/>
      <c r="F99" s="6"/>
      <c r="G99" s="6"/>
      <c r="H99" s="6"/>
    </row>
    <row r="100" spans="1:8" ht="14.25" customHeight="1" x14ac:dyDescent="0.25">
      <c r="B100" s="9"/>
      <c r="C100" s="6"/>
      <c r="D100" s="6"/>
      <c r="E100" s="6"/>
      <c r="F100" s="6"/>
      <c r="G100" s="6"/>
      <c r="H100" s="6"/>
    </row>
    <row r="101" spans="1:8" ht="14.25" customHeight="1" x14ac:dyDescent="0.25">
      <c r="B101" s="6"/>
      <c r="H101" s="6"/>
    </row>
    <row r="102" spans="1:8" ht="14.25" customHeight="1" x14ac:dyDescent="0.25"/>
    <row r="103" spans="1:8" ht="14.25" customHeight="1" x14ac:dyDescent="0.25"/>
    <row r="104" spans="1:8" ht="14.25" customHeight="1" x14ac:dyDescent="0.25"/>
    <row r="105" spans="1:8" ht="14.25" customHeight="1" x14ac:dyDescent="0.25"/>
    <row r="106" spans="1:8" ht="14.25" customHeight="1" x14ac:dyDescent="0.25"/>
    <row r="107" spans="1:8" ht="14.25" customHeight="1" x14ac:dyDescent="0.25"/>
    <row r="108" spans="1:8" ht="14.25" customHeight="1" x14ac:dyDescent="0.25"/>
    <row r="109" spans="1:8" ht="14.25" customHeight="1" x14ac:dyDescent="0.25"/>
    <row r="110" spans="1:8" ht="14.25" customHeight="1" x14ac:dyDescent="0.25"/>
    <row r="111" spans="1:8" ht="14.25" customHeight="1" x14ac:dyDescent="0.25"/>
    <row r="112" spans="1:8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0000"/>
  </sheetPr>
  <dimension ref="A1:I1000"/>
  <sheetViews>
    <sheetView workbookViewId="0">
      <selection activeCell="D8" sqref="D8"/>
    </sheetView>
  </sheetViews>
  <sheetFormatPr defaultColWidth="12.5703125" defaultRowHeight="15" customHeight="1" x14ac:dyDescent="0.25"/>
  <cols>
    <col min="1" max="1" width="8.5703125" customWidth="1"/>
    <col min="2" max="2" width="14.85546875" customWidth="1"/>
    <col min="3" max="26" width="8.5703125" customWidth="1"/>
  </cols>
  <sheetData>
    <row r="1" spans="1:9" ht="14.25" customHeight="1" x14ac:dyDescent="0.25">
      <c r="A1" s="6"/>
      <c r="C1" s="6"/>
      <c r="D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11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15</v>
      </c>
      <c r="B6" s="3" t="s">
        <v>16</v>
      </c>
      <c r="C6" s="11">
        <v>0.4</v>
      </c>
      <c r="D6" s="12">
        <v>17.399999999999999</v>
      </c>
      <c r="E6" s="13" t="s">
        <v>17</v>
      </c>
      <c r="F6" s="6"/>
      <c r="G6" s="6"/>
    </row>
    <row r="7" spans="1:9" ht="14.25" customHeight="1" x14ac:dyDescent="0.25">
      <c r="A7" s="6"/>
      <c r="B7" s="3" t="s">
        <v>18</v>
      </c>
      <c r="C7" s="11">
        <v>0.4</v>
      </c>
      <c r="D7" s="12">
        <v>7.1</v>
      </c>
      <c r="E7" s="6" t="s">
        <v>19</v>
      </c>
      <c r="F7" s="6"/>
      <c r="G7" s="6"/>
    </row>
    <row r="8" spans="1:9" ht="14.25" customHeight="1" x14ac:dyDescent="0.25">
      <c r="A8" s="6"/>
      <c r="B8" s="3" t="s">
        <v>20</v>
      </c>
      <c r="C8" s="11">
        <v>0.1</v>
      </c>
      <c r="D8" s="12">
        <v>20</v>
      </c>
      <c r="E8" s="6" t="s">
        <v>21</v>
      </c>
      <c r="F8" s="6"/>
      <c r="G8" s="6"/>
    </row>
    <row r="9" spans="1:9" ht="14.25" customHeight="1" x14ac:dyDescent="0.25">
      <c r="A9" s="6"/>
      <c r="B9" s="3" t="s">
        <v>22</v>
      </c>
      <c r="C9" s="11">
        <v>0.1</v>
      </c>
      <c r="D9" s="12">
        <v>20</v>
      </c>
      <c r="E9" s="6" t="s">
        <v>23</v>
      </c>
      <c r="F9" s="6"/>
      <c r="G9" s="6"/>
    </row>
    <row r="10" spans="1:9" ht="14.25" customHeight="1" x14ac:dyDescent="0.25">
      <c r="A10" s="9" t="s">
        <v>24</v>
      </c>
      <c r="B10" s="6"/>
      <c r="C10" s="6"/>
      <c r="D10" s="14">
        <f>MAX(C6*D6+C7*D7+C8*D8+C9*D9,0.5*D6+0.5*D7)</f>
        <v>13.8</v>
      </c>
      <c r="E10" s="9" t="str">
        <f>IF(D10&gt;=9.5,"Aprovado","Reprovado")</f>
        <v>Aprovado</v>
      </c>
      <c r="F10" s="6"/>
      <c r="G10" s="6"/>
    </row>
    <row r="11" spans="1:9" ht="14.25" customHeight="1" x14ac:dyDescent="0.25">
      <c r="A11" s="6"/>
      <c r="B11" s="6"/>
      <c r="C11" s="6"/>
      <c r="D11" s="6"/>
      <c r="E11" s="6"/>
      <c r="F11" s="6"/>
      <c r="G11" s="6"/>
    </row>
    <row r="12" spans="1:9" ht="14.25" customHeight="1" x14ac:dyDescent="0.25">
      <c r="A12" s="6"/>
      <c r="B12" s="6"/>
      <c r="C12" s="6"/>
      <c r="D12" s="6"/>
      <c r="E12" s="6"/>
      <c r="F12" s="6"/>
      <c r="G12" s="6"/>
    </row>
    <row r="13" spans="1:9" ht="14.25" customHeight="1" x14ac:dyDescent="0.25">
      <c r="F13" s="6"/>
      <c r="G13" s="6"/>
    </row>
    <row r="14" spans="1:9" ht="14.25" customHeight="1" x14ac:dyDescent="0.25">
      <c r="A14" s="6"/>
      <c r="B14" s="6"/>
      <c r="C14" s="6"/>
      <c r="D14" s="6"/>
      <c r="E14" s="6"/>
      <c r="F14" s="6"/>
      <c r="G14" s="6"/>
    </row>
    <row r="15" spans="1:9" ht="14.25" customHeight="1" x14ac:dyDescent="0.25">
      <c r="A15" s="6"/>
      <c r="B15" s="9" t="s">
        <v>25</v>
      </c>
      <c r="C15" s="6"/>
      <c r="D15" s="6"/>
      <c r="E15" s="6"/>
      <c r="F15" s="6"/>
      <c r="G15" s="6"/>
    </row>
    <row r="16" spans="1:9" ht="14.25" customHeight="1" x14ac:dyDescent="0.25">
      <c r="A16" s="6"/>
      <c r="B16" s="6"/>
      <c r="C16" s="6"/>
      <c r="D16" s="6"/>
      <c r="E16" s="6"/>
      <c r="F16" s="6"/>
      <c r="G16" s="6"/>
    </row>
    <row r="17" spans="1:7" ht="14.25" customHeight="1" x14ac:dyDescent="0.25">
      <c r="A17" s="6"/>
      <c r="B17" s="6"/>
      <c r="C17" s="10" t="s">
        <v>12</v>
      </c>
      <c r="D17" s="10" t="s">
        <v>13</v>
      </c>
      <c r="E17" s="9" t="s">
        <v>14</v>
      </c>
      <c r="F17" s="6"/>
      <c r="G17" s="6"/>
    </row>
    <row r="18" spans="1:7" ht="14.25" customHeight="1" x14ac:dyDescent="0.25">
      <c r="A18" s="10" t="s">
        <v>15</v>
      </c>
      <c r="B18" s="3" t="s">
        <v>26</v>
      </c>
      <c r="C18" s="11">
        <v>1</v>
      </c>
      <c r="D18" s="12">
        <v>0</v>
      </c>
      <c r="E18" s="6" t="s">
        <v>27</v>
      </c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9" t="s">
        <v>24</v>
      </c>
      <c r="B20" s="6"/>
      <c r="C20" s="6"/>
      <c r="D20" s="14">
        <f>D18</f>
        <v>0</v>
      </c>
      <c r="E20" s="9" t="str">
        <f>IF(D20&gt;=9.5,"Aprovado","Reprovado")</f>
        <v>Reprovado</v>
      </c>
      <c r="F20" s="6"/>
      <c r="G20" s="6"/>
    </row>
    <row r="21" spans="1:7" ht="14.25" customHeight="1" x14ac:dyDescent="0.25">
      <c r="A21" s="6"/>
      <c r="B21" s="6"/>
      <c r="C21" s="6"/>
      <c r="D21" s="6"/>
      <c r="E21" s="6"/>
      <c r="F21" s="6"/>
      <c r="G21" s="6"/>
    </row>
    <row r="22" spans="1:7" ht="14.25" customHeight="1" x14ac:dyDescent="0.25">
      <c r="A22" s="6"/>
      <c r="B22" s="6"/>
      <c r="C22" s="6"/>
      <c r="D22" s="6"/>
      <c r="E22" s="6"/>
      <c r="F22" s="6"/>
      <c r="G22" s="6"/>
    </row>
    <row r="23" spans="1:7" ht="14.25" customHeight="1" x14ac:dyDescent="0.25">
      <c r="A23" s="6"/>
      <c r="B23" s="9" t="s">
        <v>28</v>
      </c>
      <c r="C23" s="6"/>
      <c r="D23" s="6"/>
      <c r="E23" s="6"/>
      <c r="F23" s="6"/>
      <c r="G23" s="6"/>
    </row>
    <row r="24" spans="1:7" ht="14.25" customHeight="1" x14ac:dyDescent="0.25">
      <c r="A24" s="6"/>
      <c r="B24" s="6"/>
      <c r="C24" s="6"/>
      <c r="D24" s="6"/>
      <c r="E24" s="6"/>
      <c r="F24" s="6"/>
      <c r="G24" s="6"/>
    </row>
    <row r="25" spans="1:7" ht="14.25" customHeight="1" x14ac:dyDescent="0.25">
      <c r="A25" s="6"/>
      <c r="B25" s="6"/>
      <c r="C25" s="10" t="s">
        <v>12</v>
      </c>
      <c r="D25" s="10" t="s">
        <v>13</v>
      </c>
      <c r="E25" s="9" t="s">
        <v>14</v>
      </c>
      <c r="F25" s="6"/>
      <c r="G25" s="6"/>
    </row>
    <row r="26" spans="1:7" ht="14.25" customHeight="1" x14ac:dyDescent="0.25">
      <c r="A26" s="10" t="s">
        <v>15</v>
      </c>
      <c r="B26" s="3" t="s">
        <v>29</v>
      </c>
      <c r="C26" s="15">
        <v>0.8</v>
      </c>
      <c r="D26" s="12">
        <v>0</v>
      </c>
      <c r="E26" s="13" t="s">
        <v>17</v>
      </c>
      <c r="F26" s="6"/>
      <c r="G26" s="6"/>
    </row>
    <row r="27" spans="1:7" ht="14.25" customHeight="1" x14ac:dyDescent="0.25">
      <c r="A27" s="6"/>
      <c r="B27" s="3" t="s">
        <v>20</v>
      </c>
      <c r="C27" s="11">
        <v>0.1</v>
      </c>
      <c r="D27" s="12">
        <v>0</v>
      </c>
      <c r="E27" s="6" t="s">
        <v>21</v>
      </c>
      <c r="F27" s="6"/>
      <c r="G27" s="6"/>
    </row>
    <row r="28" spans="1:7" ht="14.25" customHeight="1" x14ac:dyDescent="0.25">
      <c r="A28" s="6"/>
      <c r="B28" s="3" t="s">
        <v>22</v>
      </c>
      <c r="C28" s="11">
        <v>0.1</v>
      </c>
      <c r="D28" s="12">
        <v>0</v>
      </c>
      <c r="E28" s="6" t="s">
        <v>23</v>
      </c>
      <c r="F28" s="6"/>
      <c r="G28" s="6"/>
    </row>
    <row r="29" spans="1:7" ht="14.25" customHeight="1" x14ac:dyDescent="0.25">
      <c r="A29" s="6"/>
      <c r="F29" s="6"/>
      <c r="G29" s="6"/>
    </row>
    <row r="30" spans="1:7" ht="14.25" customHeight="1" x14ac:dyDescent="0.25">
      <c r="A30" s="9" t="s">
        <v>24</v>
      </c>
      <c r="B30" s="6"/>
      <c r="C30" s="6"/>
      <c r="D30" s="14">
        <f>MAX(C26*D26+C27*D27+C28*D28,D26)</f>
        <v>0</v>
      </c>
      <c r="E30" s="9" t="str">
        <f>IF(D30&gt;=9.5,"Aprovado","Reprovado")</f>
        <v>Reprovado</v>
      </c>
      <c r="F30" s="6"/>
      <c r="G30" s="6"/>
    </row>
    <row r="31" spans="1:7" ht="14.25" customHeight="1" x14ac:dyDescent="0.25"/>
    <row r="32" spans="1:7" ht="14.25" customHeight="1" x14ac:dyDescent="0.25"/>
    <row r="33" spans="2:6" ht="14.25" customHeight="1" x14ac:dyDescent="0.25"/>
    <row r="34" spans="2:6" ht="14.25" customHeight="1" x14ac:dyDescent="0.25"/>
    <row r="35" spans="2:6" ht="14.25" customHeight="1" x14ac:dyDescent="0.25"/>
    <row r="36" spans="2:6" ht="14.25" customHeight="1" x14ac:dyDescent="0.25">
      <c r="B36" s="6" t="s">
        <v>30</v>
      </c>
      <c r="C36" s="6"/>
      <c r="D36" s="6" t="s">
        <v>31</v>
      </c>
      <c r="E36" s="6"/>
      <c r="F36" s="6"/>
    </row>
    <row r="37" spans="2:6" ht="14.25" customHeight="1" x14ac:dyDescent="0.25"/>
    <row r="38" spans="2:6" ht="14.25" customHeight="1" x14ac:dyDescent="0.25"/>
    <row r="39" spans="2:6" ht="14.25" customHeight="1" x14ac:dyDescent="0.25"/>
    <row r="40" spans="2:6" ht="14.25" customHeight="1" x14ac:dyDescent="0.25"/>
    <row r="41" spans="2:6" ht="14.25" customHeight="1" x14ac:dyDescent="0.25"/>
    <row r="42" spans="2:6" ht="14.25" customHeight="1" x14ac:dyDescent="0.25"/>
    <row r="43" spans="2:6" ht="14.25" customHeight="1" x14ac:dyDescent="0.25"/>
    <row r="44" spans="2:6" ht="14.25" customHeight="1" x14ac:dyDescent="0.25"/>
    <row r="45" spans="2:6" ht="14.25" customHeight="1" x14ac:dyDescent="0.25"/>
    <row r="46" spans="2:6" ht="14.25" customHeight="1" x14ac:dyDescent="0.25"/>
    <row r="47" spans="2:6" ht="14.25" customHeight="1" x14ac:dyDescent="0.25"/>
    <row r="48" spans="2:6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32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12">
        <v>10</v>
      </c>
      <c r="E6" s="13" t="s">
        <v>27</v>
      </c>
      <c r="F6" s="6"/>
      <c r="G6" s="6"/>
      <c r="H6" s="6"/>
    </row>
    <row r="7" spans="1:9" ht="14.25" customHeight="1" x14ac:dyDescent="0.25">
      <c r="A7" s="6"/>
      <c r="B7" s="6"/>
      <c r="C7" s="11"/>
      <c r="D7" s="6"/>
      <c r="E7" s="16"/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1">
        <v>0.4</v>
      </c>
      <c r="D8" s="14">
        <f>D6</f>
        <v>10</v>
      </c>
      <c r="E8" s="6" t="str">
        <f>IF(D8&gt;=7.5,"Com nota mínima", "Reprovado nota mínima")</f>
        <v>Com nota mínima</v>
      </c>
      <c r="F8" s="6"/>
      <c r="G8" s="6"/>
      <c r="H8" s="6"/>
    </row>
    <row r="9" spans="1:9" ht="14.25" customHeight="1" x14ac:dyDescent="0.25">
      <c r="A9" s="6"/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38</v>
      </c>
      <c r="C11" s="11">
        <v>0.4</v>
      </c>
      <c r="D11" s="12">
        <v>17</v>
      </c>
      <c r="E11" s="6" t="s">
        <v>39</v>
      </c>
      <c r="F11" s="6"/>
      <c r="G11" s="6"/>
      <c r="H11" s="6"/>
    </row>
    <row r="12" spans="1:9" ht="14.25" customHeight="1" x14ac:dyDescent="0.25">
      <c r="A12" s="6"/>
      <c r="B12" s="6" t="s">
        <v>40</v>
      </c>
      <c r="C12" s="11">
        <v>0.4</v>
      </c>
      <c r="D12" s="12">
        <v>8</v>
      </c>
      <c r="E12" s="6" t="s">
        <v>41</v>
      </c>
      <c r="F12" s="6"/>
      <c r="G12" s="6"/>
      <c r="H12" s="6"/>
    </row>
    <row r="13" spans="1:9" ht="14.25" customHeight="1" x14ac:dyDescent="0.25">
      <c r="A13" s="6"/>
      <c r="B13" s="6" t="s">
        <v>42</v>
      </c>
      <c r="C13" s="18">
        <v>0.2</v>
      </c>
      <c r="D13" s="12">
        <v>0</v>
      </c>
      <c r="E13" s="6" t="s">
        <v>43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A15" s="6" t="s">
        <v>44</v>
      </c>
      <c r="B15" s="17" t="s">
        <v>36</v>
      </c>
      <c r="C15" s="11">
        <v>0.6</v>
      </c>
      <c r="D15" s="14">
        <f>D11*C11+D12*C12+C13*D13</f>
        <v>10</v>
      </c>
      <c r="E15" s="6" t="str">
        <f>IF(D15&gt;=7.5,"Com nota mínima", "Reprovado nota mínima")</f>
        <v>Com nota mínima</v>
      </c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D8*C8+D15*C15</f>
        <v>10</v>
      </c>
      <c r="E16" s="9" t="str">
        <f>IF(D16&gt;=9.5,"Aprovado","Reprovado")</f>
        <v>Aprovado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45</v>
      </c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33</v>
      </c>
      <c r="B21" s="6" t="s">
        <v>34</v>
      </c>
      <c r="C21" s="11">
        <v>0.4</v>
      </c>
      <c r="D21" s="20">
        <v>0</v>
      </c>
      <c r="E21" s="6" t="s">
        <v>27</v>
      </c>
      <c r="F21" s="6"/>
      <c r="G21" s="6" t="str">
        <f t="shared" ref="G21:G22" si="0">IF(D21&gt;=7.5,"Com nota mínima", "Reprovado nota mínima")</f>
        <v>Reprovado nota mínima</v>
      </c>
    </row>
    <row r="22" spans="1:8" ht="14.25" customHeight="1" x14ac:dyDescent="0.25">
      <c r="A22" s="17" t="s">
        <v>37</v>
      </c>
      <c r="B22" s="6" t="s">
        <v>34</v>
      </c>
      <c r="C22" s="11">
        <v>0.6</v>
      </c>
      <c r="D22" s="20">
        <f>D15</f>
        <v>10</v>
      </c>
      <c r="E22" s="6" t="s">
        <v>27</v>
      </c>
      <c r="F22" s="6"/>
      <c r="G22" s="6" t="str">
        <f t="shared" si="0"/>
        <v>Com nota mínima</v>
      </c>
    </row>
    <row r="23" spans="1:8" ht="14.25" customHeight="1" x14ac:dyDescent="0.25">
      <c r="A23" s="9" t="s">
        <v>24</v>
      </c>
      <c r="B23" s="6"/>
      <c r="C23" s="6"/>
      <c r="D23" s="14">
        <f>D21*C21+D22*C22</f>
        <v>6</v>
      </c>
      <c r="E23" s="9" t="str">
        <f>IF(D23&gt;=9.5,"Aprovado","Reprovado")</f>
        <v>Reprovado</v>
      </c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46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20</v>
      </c>
      <c r="C6" s="11">
        <v>0.44</v>
      </c>
      <c r="D6" s="20">
        <v>0</v>
      </c>
      <c r="E6" s="6" t="s">
        <v>47</v>
      </c>
      <c r="F6" s="6"/>
      <c r="G6" s="6"/>
      <c r="H6" s="6"/>
    </row>
    <row r="7" spans="1:9" ht="14.25" customHeight="1" x14ac:dyDescent="0.25">
      <c r="A7" s="6"/>
      <c r="B7" s="6" t="s">
        <v>22</v>
      </c>
      <c r="C7" s="11">
        <v>0.56000000000000005</v>
      </c>
      <c r="D7" s="20">
        <v>0</v>
      </c>
      <c r="E7" s="13" t="s">
        <v>27</v>
      </c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1">
        <v>0.45</v>
      </c>
      <c r="D8" s="14">
        <f>D6</f>
        <v>0</v>
      </c>
      <c r="E8" s="6"/>
      <c r="F8" s="6"/>
      <c r="G8" s="6"/>
      <c r="H8" s="6"/>
    </row>
    <row r="9" spans="1:9" ht="14.25" customHeight="1" x14ac:dyDescent="0.25">
      <c r="A9" s="6"/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48</v>
      </c>
      <c r="C11" s="11">
        <v>0.36</v>
      </c>
      <c r="D11" s="20">
        <v>0</v>
      </c>
      <c r="E11" s="6"/>
      <c r="F11" s="6"/>
      <c r="G11" s="6"/>
      <c r="H11" s="6"/>
    </row>
    <row r="12" spans="1:9" ht="14.25" customHeight="1" x14ac:dyDescent="0.25">
      <c r="A12" s="6"/>
      <c r="B12" s="6" t="s">
        <v>49</v>
      </c>
      <c r="C12" s="11">
        <v>0.64</v>
      </c>
      <c r="D12" s="20">
        <v>0</v>
      </c>
      <c r="E12" s="6"/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0.55000000000000004</v>
      </c>
      <c r="D13" s="14">
        <f>D11*C11+D12*C12</f>
        <v>0</v>
      </c>
      <c r="E13" s="6"/>
      <c r="F13" s="6"/>
      <c r="G13" s="6"/>
      <c r="H13" s="6"/>
    </row>
    <row r="14" spans="1:9" ht="14.25" customHeight="1" x14ac:dyDescent="0.25">
      <c r="A14" s="9" t="s">
        <v>24</v>
      </c>
      <c r="B14" s="6"/>
      <c r="C14" s="6"/>
      <c r="D14" s="14">
        <f>D8*C8+D13*C13</f>
        <v>0</v>
      </c>
      <c r="E14" s="9" t="str">
        <f>IF(D14&gt;=9.5,"Aprovado","Reprovado")</f>
        <v>Reprovado</v>
      </c>
      <c r="F14" s="6"/>
      <c r="G14" s="6"/>
      <c r="H14" s="6"/>
    </row>
    <row r="15" spans="1:9" ht="14.25" customHeight="1" x14ac:dyDescent="0.25">
      <c r="G15" s="6"/>
      <c r="H15" s="6"/>
    </row>
    <row r="16" spans="1:9" ht="14.25" customHeight="1" x14ac:dyDescent="0.25"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/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8" ht="14.25" customHeight="1" x14ac:dyDescent="0.25">
      <c r="A21" s="10"/>
      <c r="B21" s="6"/>
      <c r="C21" s="11"/>
      <c r="D21" s="6"/>
      <c r="E21" s="6"/>
      <c r="F21" s="6"/>
      <c r="G21" s="6"/>
    </row>
    <row r="22" spans="1:8" ht="14.25" customHeight="1" x14ac:dyDescent="0.25">
      <c r="A22" s="17"/>
      <c r="B22" s="6"/>
      <c r="C22" s="11"/>
      <c r="D22" s="6"/>
      <c r="E22" s="6"/>
      <c r="F22" s="6"/>
      <c r="G22" s="6"/>
    </row>
    <row r="23" spans="1:8" ht="14.25" customHeight="1" x14ac:dyDescent="0.25">
      <c r="A23" s="9"/>
      <c r="B23" s="6"/>
      <c r="C23" s="6"/>
      <c r="D23" s="6"/>
      <c r="E23" s="9"/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E25" s="6"/>
      <c r="F25" s="6"/>
      <c r="G25" s="6"/>
    </row>
    <row r="26" spans="1:8" ht="14.25" customHeight="1" x14ac:dyDescent="0.25">
      <c r="A26" s="6"/>
      <c r="B26" s="6"/>
      <c r="C26" s="6"/>
      <c r="D26" s="6"/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50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51</v>
      </c>
      <c r="C6" s="11">
        <v>0.4</v>
      </c>
      <c r="D6" s="12">
        <v>11.3</v>
      </c>
      <c r="E6" s="13" t="s">
        <v>52</v>
      </c>
      <c r="F6" s="6"/>
      <c r="G6" s="6"/>
      <c r="H6" s="6"/>
    </row>
    <row r="7" spans="1:9" ht="14.25" customHeight="1" x14ac:dyDescent="0.25">
      <c r="A7" s="6"/>
      <c r="B7" s="6" t="s">
        <v>53</v>
      </c>
      <c r="C7" s="11">
        <v>0.5</v>
      </c>
      <c r="D7" s="20">
        <v>0</v>
      </c>
      <c r="E7" s="13" t="s">
        <v>52</v>
      </c>
      <c r="F7" s="6"/>
      <c r="G7" s="6"/>
      <c r="H7" s="6"/>
    </row>
    <row r="8" spans="1:9" ht="14.25" customHeight="1" x14ac:dyDescent="0.25">
      <c r="B8" s="6" t="s">
        <v>54</v>
      </c>
      <c r="C8" s="11">
        <v>0.1</v>
      </c>
      <c r="D8" s="20">
        <v>0</v>
      </c>
      <c r="E8" s="3" t="s">
        <v>55</v>
      </c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0.5</v>
      </c>
      <c r="D9" s="14">
        <f>D6*C6+D7*C7+D8*C8</f>
        <v>4.5200000000000005</v>
      </c>
      <c r="E9" s="6" t="str">
        <f>IF(D9&gt;=7,"Com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48</v>
      </c>
      <c r="C11" s="11">
        <v>0.7</v>
      </c>
      <c r="D11" s="20">
        <v>0</v>
      </c>
      <c r="E11" s="6" t="s">
        <v>57</v>
      </c>
      <c r="F11" s="6"/>
      <c r="G11" s="6"/>
      <c r="H11" s="6"/>
    </row>
    <row r="12" spans="1:9" ht="14.25" customHeight="1" x14ac:dyDescent="0.25">
      <c r="A12" s="6"/>
      <c r="B12" s="6" t="s">
        <v>20</v>
      </c>
      <c r="C12" s="11">
        <v>0.1</v>
      </c>
      <c r="D12" s="20">
        <v>0</v>
      </c>
      <c r="E12" s="6" t="s">
        <v>58</v>
      </c>
      <c r="F12" s="6"/>
      <c r="G12" s="6"/>
      <c r="H12" s="6"/>
    </row>
    <row r="13" spans="1:9" ht="14.25" customHeight="1" x14ac:dyDescent="0.25">
      <c r="A13" s="6"/>
      <c r="B13" s="6" t="s">
        <v>22</v>
      </c>
      <c r="C13" s="11">
        <v>0.1</v>
      </c>
      <c r="D13" s="20">
        <v>0</v>
      </c>
      <c r="E13" s="6" t="s">
        <v>58</v>
      </c>
      <c r="F13" s="6"/>
      <c r="G13" s="6"/>
      <c r="H13" s="6"/>
    </row>
    <row r="14" spans="1:9" ht="14.25" customHeight="1" x14ac:dyDescent="0.25">
      <c r="A14" s="6"/>
      <c r="B14" s="6" t="s">
        <v>54</v>
      </c>
      <c r="C14" s="18">
        <v>0.1</v>
      </c>
      <c r="D14" s="20">
        <v>0</v>
      </c>
      <c r="E14" s="6" t="s">
        <v>59</v>
      </c>
      <c r="F14" s="6"/>
      <c r="G14" s="6"/>
      <c r="H14" s="6"/>
    </row>
    <row r="15" spans="1:9" ht="14.25" customHeight="1" x14ac:dyDescent="0.25">
      <c r="A15" s="6" t="s">
        <v>44</v>
      </c>
      <c r="B15" s="17" t="s">
        <v>36</v>
      </c>
      <c r="C15" s="11">
        <v>0.5</v>
      </c>
      <c r="D15" s="14">
        <f>D11*C11+D12*C12+C13*D13+C14*D14</f>
        <v>0</v>
      </c>
      <c r="E15" s="6" t="str">
        <f>IF(D15&gt;=7,"Com nota mínima", "Reprovado nota mínima")</f>
        <v>Reprovado nota mínima</v>
      </c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D9*C9+D15*C15</f>
        <v>2.2600000000000002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/>
      <c r="C18" s="6"/>
      <c r="D18" s="6"/>
      <c r="E18" s="6"/>
      <c r="F18" s="6"/>
      <c r="G18" s="6"/>
      <c r="H18" s="6"/>
    </row>
    <row r="19" spans="1:8" ht="14.25" customHeight="1" x14ac:dyDescent="0.25">
      <c r="A19" s="9"/>
      <c r="B19" s="9"/>
      <c r="C19" s="9"/>
      <c r="D19" s="9"/>
      <c r="E19" s="9"/>
      <c r="F19" s="9"/>
      <c r="G19" s="9"/>
      <c r="H19" s="9"/>
    </row>
    <row r="20" spans="1:8" ht="14.25" customHeight="1" x14ac:dyDescent="0.25">
      <c r="A20" s="6"/>
      <c r="B20" s="6"/>
      <c r="C20" s="6"/>
      <c r="D20" s="6"/>
      <c r="E20" s="6"/>
      <c r="F20" s="6"/>
      <c r="G20" s="6"/>
    </row>
    <row r="21" spans="1:8" ht="14.25" customHeight="1" x14ac:dyDescent="0.25">
      <c r="A21" s="6"/>
      <c r="B21" s="6"/>
      <c r="C21" s="6"/>
      <c r="D21" s="6"/>
      <c r="E21" s="6"/>
      <c r="F21" s="6"/>
      <c r="G21" s="6"/>
    </row>
    <row r="22" spans="1:8" ht="14.25" customHeight="1" x14ac:dyDescent="0.25">
      <c r="A22" s="6"/>
      <c r="B22" s="6" t="s">
        <v>30</v>
      </c>
      <c r="C22" s="6"/>
      <c r="D22" s="6" t="s">
        <v>31</v>
      </c>
      <c r="E22" s="6"/>
      <c r="F22" s="6"/>
      <c r="G22" s="6"/>
    </row>
    <row r="23" spans="1:8" ht="14.25" customHeight="1" x14ac:dyDescent="0.25"/>
    <row r="24" spans="1:8" ht="14.25" customHeight="1" x14ac:dyDescent="0.25"/>
    <row r="25" spans="1:8" ht="14.25" customHeight="1" x14ac:dyDescent="0.25"/>
    <row r="26" spans="1:8" ht="14.25" customHeight="1" x14ac:dyDescent="0.25"/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0000"/>
  </sheetPr>
  <dimension ref="A1:I1000"/>
  <sheetViews>
    <sheetView topLeftCell="A19" workbookViewId="0"/>
  </sheetViews>
  <sheetFormatPr defaultColWidth="12.5703125" defaultRowHeight="15" customHeight="1" x14ac:dyDescent="0.25"/>
  <cols>
    <col min="1" max="1" width="8.5703125" customWidth="1"/>
    <col min="2" max="2" width="11.8554687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60</v>
      </c>
      <c r="C3" s="6" t="s">
        <v>61</v>
      </c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15</v>
      </c>
      <c r="B6" s="6" t="s">
        <v>62</v>
      </c>
      <c r="C6" s="6" t="s">
        <v>63</v>
      </c>
      <c r="D6" s="12">
        <v>7.3</v>
      </c>
      <c r="E6" s="13" t="s">
        <v>64</v>
      </c>
      <c r="F6" s="6"/>
      <c r="G6" s="6"/>
    </row>
    <row r="7" spans="1:9" ht="14.25" customHeight="1" x14ac:dyDescent="0.25">
      <c r="A7" s="6"/>
      <c r="B7" s="6" t="s">
        <v>65</v>
      </c>
      <c r="C7" s="6" t="s">
        <v>63</v>
      </c>
      <c r="D7" s="12">
        <v>13</v>
      </c>
      <c r="E7" s="6" t="s">
        <v>66</v>
      </c>
      <c r="F7" s="6"/>
      <c r="G7" s="6"/>
    </row>
    <row r="8" spans="1:9" ht="14.25" customHeight="1" x14ac:dyDescent="0.25">
      <c r="A8" s="6"/>
      <c r="B8" s="6" t="s">
        <v>67</v>
      </c>
      <c r="C8" s="6" t="s">
        <v>63</v>
      </c>
      <c r="D8" s="12">
        <v>0</v>
      </c>
      <c r="E8" s="6" t="s">
        <v>68</v>
      </c>
      <c r="F8" s="6"/>
      <c r="G8" s="6"/>
    </row>
    <row r="9" spans="1:9" ht="14.25" customHeight="1" x14ac:dyDescent="0.25">
      <c r="A9" s="6"/>
      <c r="B9" s="6" t="s">
        <v>69</v>
      </c>
      <c r="C9" s="6" t="s">
        <v>63</v>
      </c>
      <c r="D9" s="12">
        <v>0</v>
      </c>
      <c r="E9" s="6" t="s">
        <v>70</v>
      </c>
      <c r="F9" s="6"/>
      <c r="G9" s="6"/>
    </row>
    <row r="10" spans="1:9" ht="14.25" customHeight="1" x14ac:dyDescent="0.25">
      <c r="A10" s="6"/>
      <c r="B10" s="6" t="s">
        <v>71</v>
      </c>
      <c r="C10" s="6" t="s">
        <v>63</v>
      </c>
      <c r="D10" s="12">
        <v>16</v>
      </c>
      <c r="E10" s="6" t="s">
        <v>72</v>
      </c>
      <c r="F10" s="6"/>
      <c r="G10" s="6"/>
    </row>
    <row r="11" spans="1:9" ht="14.25" customHeight="1" x14ac:dyDescent="0.25">
      <c r="A11" s="6"/>
      <c r="B11" s="6" t="s">
        <v>73</v>
      </c>
      <c r="C11" s="6" t="s">
        <v>63</v>
      </c>
      <c r="D11" s="12">
        <v>20</v>
      </c>
      <c r="E11" s="6" t="s">
        <v>74</v>
      </c>
      <c r="F11" s="6"/>
      <c r="G11" s="6"/>
    </row>
    <row r="12" spans="1:9" ht="14.25" customHeight="1" x14ac:dyDescent="0.25">
      <c r="A12" s="6"/>
      <c r="B12" s="6"/>
      <c r="C12" s="6"/>
      <c r="D12" s="6"/>
      <c r="E12" s="6"/>
      <c r="F12" s="6"/>
      <c r="G12" s="6"/>
    </row>
    <row r="13" spans="1:9" ht="14.25" customHeight="1" x14ac:dyDescent="0.25">
      <c r="A13" s="9" t="s">
        <v>24</v>
      </c>
      <c r="B13" s="6"/>
      <c r="C13" s="6"/>
      <c r="D13" s="14">
        <f>MAX((17*AVERAGE(D6:D7)+(3*SUM(D8:D11)/4))/20, AVERAGE(D6:D7))</f>
        <v>10.15</v>
      </c>
      <c r="E13" s="9" t="str">
        <f>IF(D13&gt;=9.5,"Aprovado","Reprovado")</f>
        <v>Aprovado</v>
      </c>
      <c r="F13" s="6"/>
      <c r="G13" s="6"/>
    </row>
    <row r="14" spans="1:9" ht="14.25" customHeight="1" x14ac:dyDescent="0.25">
      <c r="A14" s="6"/>
      <c r="B14" s="6"/>
      <c r="C14" s="6"/>
      <c r="D14" s="6"/>
      <c r="E14" s="6"/>
      <c r="F14" s="6"/>
      <c r="G14" s="6"/>
    </row>
    <row r="15" spans="1:9" ht="14.25" customHeight="1" x14ac:dyDescent="0.25">
      <c r="A15" s="6"/>
      <c r="B15" s="9" t="s">
        <v>60</v>
      </c>
      <c r="C15" s="6" t="s">
        <v>75</v>
      </c>
      <c r="D15" s="6"/>
      <c r="E15" s="6"/>
      <c r="F15" s="6"/>
      <c r="G15" s="6"/>
    </row>
    <row r="16" spans="1:9" ht="14.25" customHeight="1" x14ac:dyDescent="0.25">
      <c r="A16" s="6"/>
      <c r="B16" s="6"/>
      <c r="C16" s="6"/>
      <c r="D16" s="6"/>
      <c r="E16" s="6"/>
      <c r="F16" s="6"/>
      <c r="G16" s="6"/>
    </row>
    <row r="17" spans="1:7" ht="14.25" customHeight="1" x14ac:dyDescent="0.25">
      <c r="A17" s="6"/>
      <c r="B17" s="6"/>
      <c r="C17" s="10" t="s">
        <v>12</v>
      </c>
      <c r="D17" s="10" t="s">
        <v>13</v>
      </c>
      <c r="E17" s="9" t="s">
        <v>14</v>
      </c>
      <c r="F17" s="6"/>
      <c r="G17" s="6"/>
    </row>
    <row r="18" spans="1:7" ht="14.25" customHeight="1" x14ac:dyDescent="0.25">
      <c r="A18" s="10" t="s">
        <v>15</v>
      </c>
      <c r="B18" s="6" t="s">
        <v>34</v>
      </c>
      <c r="C18" s="11">
        <v>1</v>
      </c>
      <c r="D18" s="20">
        <v>0</v>
      </c>
      <c r="E18" s="6" t="s">
        <v>27</v>
      </c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9" t="s">
        <v>24</v>
      </c>
      <c r="B20" s="6"/>
      <c r="C20" s="6"/>
      <c r="D20" s="14">
        <f>D18</f>
        <v>0</v>
      </c>
      <c r="E20" s="9" t="str">
        <f>IF(D20&gt;=9.5,"Aprovado","Reprovado")</f>
        <v>Reprovado</v>
      </c>
      <c r="F20" s="6"/>
      <c r="G20" s="6"/>
    </row>
    <row r="21" spans="1:7" ht="14.25" customHeight="1" x14ac:dyDescent="0.25">
      <c r="A21" s="6"/>
      <c r="B21" s="6"/>
      <c r="C21" s="6"/>
      <c r="D21" s="6"/>
      <c r="E21" s="6"/>
      <c r="F21" s="6"/>
      <c r="G21" s="6"/>
    </row>
    <row r="22" spans="1:7" ht="14.25" customHeight="1" x14ac:dyDescent="0.25">
      <c r="A22" s="6"/>
      <c r="B22" s="6"/>
      <c r="C22" s="6"/>
      <c r="D22" s="6"/>
      <c r="E22" s="6"/>
      <c r="F22" s="6"/>
      <c r="G22" s="6"/>
    </row>
    <row r="23" spans="1:7" ht="14.25" customHeight="1" x14ac:dyDescent="0.25">
      <c r="A23" s="6"/>
      <c r="B23" s="6" t="s">
        <v>30</v>
      </c>
      <c r="C23" s="6"/>
      <c r="D23" s="6" t="s">
        <v>31</v>
      </c>
      <c r="E23" s="6"/>
      <c r="F23" s="6"/>
      <c r="G23" s="6"/>
    </row>
    <row r="24" spans="1:7" ht="14.25" customHeight="1" x14ac:dyDescent="0.25"/>
    <row r="25" spans="1:7" ht="14.25" customHeight="1" x14ac:dyDescent="0.25"/>
    <row r="26" spans="1:7" ht="14.25" customHeight="1" x14ac:dyDescent="0.25"/>
    <row r="27" spans="1:7" ht="14.25" customHeight="1" x14ac:dyDescent="0.25"/>
    <row r="28" spans="1:7" ht="14.25" customHeight="1" x14ac:dyDescent="0.25"/>
    <row r="29" spans="1:7" ht="14.25" customHeight="1" x14ac:dyDescent="0.25"/>
    <row r="30" spans="1:7" ht="14.25" customHeight="1" x14ac:dyDescent="0.25"/>
    <row r="31" spans="1:7" ht="14.25" customHeight="1" x14ac:dyDescent="0.25"/>
    <row r="32" spans="1:7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0FF00"/>
  </sheetPr>
  <dimension ref="A1:I1000"/>
  <sheetViews>
    <sheetView workbookViewId="0">
      <selection activeCell="D16" sqref="D16"/>
    </sheetView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H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  <c r="H2" s="6"/>
      <c r="I2" s="6"/>
    </row>
    <row r="3" spans="1:9" ht="14.25" customHeight="1" x14ac:dyDescent="0.25">
      <c r="A3" s="6"/>
      <c r="B3" s="9" t="s">
        <v>77</v>
      </c>
      <c r="C3" s="6"/>
      <c r="D3" s="6"/>
      <c r="E3" s="6"/>
      <c r="F3" s="6"/>
      <c r="G3" s="6"/>
      <c r="H3" s="6"/>
      <c r="I3" s="6"/>
    </row>
    <row r="4" spans="1:9" ht="14.25" customHeight="1" x14ac:dyDescent="0.25">
      <c r="A4" s="6"/>
      <c r="B4" s="6"/>
      <c r="C4" s="6"/>
      <c r="D4" s="6"/>
      <c r="E4" s="6"/>
      <c r="F4" s="6"/>
      <c r="G4" s="6"/>
      <c r="H4" s="6"/>
      <c r="I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  <c r="I5" s="6"/>
    </row>
    <row r="6" spans="1:9" ht="14.25" customHeight="1" x14ac:dyDescent="0.25">
      <c r="A6" s="10" t="s">
        <v>33</v>
      </c>
      <c r="B6" s="6" t="s">
        <v>62</v>
      </c>
      <c r="C6" s="11">
        <v>0.45</v>
      </c>
      <c r="D6" s="20">
        <v>17.7</v>
      </c>
      <c r="E6" s="13" t="s">
        <v>78</v>
      </c>
      <c r="F6" s="6"/>
      <c r="G6" s="6"/>
      <c r="H6" s="6"/>
      <c r="I6" s="6"/>
    </row>
    <row r="7" spans="1:9" ht="14.25" customHeight="1" x14ac:dyDescent="0.25">
      <c r="A7" s="6"/>
      <c r="B7" s="6" t="s">
        <v>65</v>
      </c>
      <c r="C7" s="11">
        <v>0.55000000000000004</v>
      </c>
      <c r="D7" s="20"/>
      <c r="E7" s="16" t="s">
        <v>79</v>
      </c>
      <c r="F7" s="6"/>
      <c r="G7" s="6"/>
      <c r="H7" s="6"/>
      <c r="I7" s="6"/>
    </row>
    <row r="8" spans="1:9" ht="14.25" customHeight="1" x14ac:dyDescent="0.25">
      <c r="A8" s="6"/>
      <c r="B8" s="6"/>
      <c r="C8" s="6"/>
      <c r="D8" s="6"/>
      <c r="E8" s="6"/>
      <c r="F8" s="6"/>
      <c r="G8" s="6"/>
      <c r="H8" s="6"/>
      <c r="I8" s="6"/>
    </row>
    <row r="9" spans="1:9" ht="14.25" customHeight="1" x14ac:dyDescent="0.25">
      <c r="A9" s="6" t="s">
        <v>35</v>
      </c>
      <c r="B9" s="17" t="s">
        <v>36</v>
      </c>
      <c r="C9" s="11">
        <v>0.6</v>
      </c>
      <c r="D9" s="14">
        <f>D6*C6+D7*C7</f>
        <v>7.9649999999999999</v>
      </c>
      <c r="E9" s="6" t="str">
        <f>IF(D9&gt;=7.5,"Com nota mínima", "Reprovado nota mínima")</f>
        <v>Com nota mínima</v>
      </c>
      <c r="F9" s="6"/>
      <c r="G9" s="6"/>
      <c r="H9" s="6"/>
      <c r="I9" s="6"/>
    </row>
    <row r="10" spans="1:9" ht="14.25" customHeight="1" x14ac:dyDescent="0.25">
      <c r="A10" s="6"/>
      <c r="B10" s="6"/>
      <c r="C10" s="6"/>
      <c r="D10" s="6"/>
      <c r="E10" s="6"/>
      <c r="F10" s="6"/>
      <c r="G10" s="6"/>
      <c r="H10" s="6"/>
      <c r="I10" s="6"/>
    </row>
    <row r="11" spans="1:9" ht="14.25" customHeight="1" x14ac:dyDescent="0.25">
      <c r="A11" s="17" t="s">
        <v>37</v>
      </c>
      <c r="B11" s="6"/>
      <c r="C11" s="6"/>
      <c r="D11" s="6"/>
      <c r="E11" s="6"/>
      <c r="F11" s="6"/>
      <c r="G11" s="6"/>
      <c r="H11" s="6"/>
      <c r="I11" s="6"/>
    </row>
    <row r="12" spans="1:9" ht="14.25" customHeight="1" x14ac:dyDescent="0.25">
      <c r="A12" s="6"/>
      <c r="B12" s="6" t="s">
        <v>80</v>
      </c>
      <c r="C12" s="11">
        <v>0.45</v>
      </c>
      <c r="D12" s="20">
        <v>16.600000000000001</v>
      </c>
      <c r="E12" s="6" t="s">
        <v>81</v>
      </c>
      <c r="F12" s="6"/>
      <c r="G12" s="6"/>
      <c r="H12" s="6"/>
      <c r="I12" s="6"/>
    </row>
    <row r="13" spans="1:9" ht="14.25" customHeight="1" x14ac:dyDescent="0.25">
      <c r="A13" s="6"/>
      <c r="B13" s="6" t="s">
        <v>82</v>
      </c>
      <c r="C13" s="11">
        <v>0.55000000000000004</v>
      </c>
      <c r="D13" s="20">
        <v>18.5</v>
      </c>
      <c r="E13" s="6" t="s">
        <v>83</v>
      </c>
      <c r="F13" s="6"/>
      <c r="G13" s="6"/>
      <c r="H13" s="6"/>
      <c r="I13" s="6"/>
    </row>
    <row r="14" spans="1:9" ht="14.25" customHeight="1" x14ac:dyDescent="0.25">
      <c r="A14" s="6" t="s">
        <v>44</v>
      </c>
      <c r="B14" s="17" t="s">
        <v>36</v>
      </c>
      <c r="C14" s="11">
        <v>0.4</v>
      </c>
      <c r="D14" s="14">
        <f>D12*C12+D13*C13</f>
        <v>17.645000000000003</v>
      </c>
      <c r="E14" s="6" t="str">
        <f>IF(D14&gt;=7.5,"Com nota mínima", "Reprovado nota mínima")</f>
        <v>Com nota mínima</v>
      </c>
      <c r="F14" s="6"/>
      <c r="G14" s="6"/>
      <c r="H14" s="6"/>
      <c r="I14" s="6"/>
    </row>
    <row r="15" spans="1:9" ht="14.25" customHeight="1" x14ac:dyDescent="0.25">
      <c r="A15" s="6"/>
      <c r="B15" s="6"/>
      <c r="C15" s="6"/>
      <c r="D15" s="6"/>
      <c r="E15" s="6"/>
      <c r="F15" s="6"/>
      <c r="G15" s="6"/>
      <c r="H15" s="6"/>
      <c r="I15" s="6"/>
    </row>
    <row r="16" spans="1:9" ht="14.25" customHeight="1" x14ac:dyDescent="0.25">
      <c r="A16" s="9" t="s">
        <v>24</v>
      </c>
      <c r="B16" s="6"/>
      <c r="C16" s="6"/>
      <c r="D16" s="14">
        <f>D9*C9+D14*C14</f>
        <v>11.837000000000002</v>
      </c>
      <c r="E16" s="9" t="str">
        <f>IF(D16&gt;=9.5,"Aprovado","Reprovado")</f>
        <v>Aprovado</v>
      </c>
      <c r="F16" s="6"/>
      <c r="G16" s="6"/>
      <c r="H16" s="6"/>
      <c r="I16" s="6"/>
    </row>
    <row r="17" spans="1:9" ht="14.25" customHeight="1" x14ac:dyDescent="0.25">
      <c r="A17" s="9"/>
      <c r="B17" s="6"/>
      <c r="C17" s="6"/>
      <c r="D17" s="6"/>
      <c r="E17" s="6"/>
      <c r="F17" s="6"/>
      <c r="G17" s="6"/>
      <c r="H17" s="6"/>
      <c r="I17" s="6"/>
    </row>
    <row r="18" spans="1:9" ht="14.25" customHeight="1" x14ac:dyDescent="0.25">
      <c r="A18" s="6"/>
      <c r="B18" s="9" t="s">
        <v>84</v>
      </c>
      <c r="C18" s="6"/>
      <c r="D18" s="6"/>
      <c r="E18" s="6"/>
      <c r="F18" s="6"/>
      <c r="G18" s="6"/>
      <c r="H18" s="6"/>
      <c r="I18" s="6"/>
    </row>
    <row r="19" spans="1:9" ht="14.25" customHeight="1" x14ac:dyDescent="0.25">
      <c r="A19" s="6"/>
      <c r="B19" s="6"/>
      <c r="C19" s="6"/>
      <c r="D19" s="6"/>
      <c r="E19" s="6"/>
      <c r="F19" s="6"/>
      <c r="G19" s="6"/>
    </row>
    <row r="20" spans="1:9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</row>
    <row r="21" spans="1:9" ht="14.25" customHeight="1" x14ac:dyDescent="0.25">
      <c r="A21" s="10" t="s">
        <v>33</v>
      </c>
      <c r="B21" s="6" t="s">
        <v>34</v>
      </c>
      <c r="C21" s="11">
        <v>0.6</v>
      </c>
      <c r="D21" s="20">
        <v>0</v>
      </c>
      <c r="E21" s="6" t="s">
        <v>27</v>
      </c>
      <c r="F21" s="6"/>
      <c r="G21" s="6"/>
    </row>
    <row r="22" spans="1:9" ht="14.25" customHeight="1" x14ac:dyDescent="0.25">
      <c r="A22" s="17" t="s">
        <v>37</v>
      </c>
      <c r="B22" s="6" t="s">
        <v>34</v>
      </c>
      <c r="C22" s="11">
        <v>0.4</v>
      </c>
      <c r="D22" s="20">
        <v>0</v>
      </c>
      <c r="E22" s="6" t="s">
        <v>27</v>
      </c>
      <c r="F22" s="6"/>
      <c r="G22" s="6"/>
    </row>
    <row r="23" spans="1:9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9" ht="14.25" customHeight="1" x14ac:dyDescent="0.25">
      <c r="A24" s="6"/>
      <c r="B24" s="6"/>
      <c r="C24" s="6"/>
      <c r="D24" s="6"/>
      <c r="E24" s="6"/>
      <c r="F24" s="6"/>
      <c r="G24" s="6"/>
    </row>
    <row r="25" spans="1:9" ht="14.25" customHeight="1" x14ac:dyDescent="0.25">
      <c r="A25" s="6"/>
      <c r="B25" s="6"/>
      <c r="C25" s="6"/>
      <c r="D25" s="6"/>
      <c r="E25" s="6"/>
      <c r="F25" s="6"/>
      <c r="G25" s="6"/>
    </row>
    <row r="26" spans="1:9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9" ht="14.25" customHeight="1" x14ac:dyDescent="0.25"/>
    <row r="28" spans="1:9" ht="14.25" customHeight="1" x14ac:dyDescent="0.25"/>
    <row r="29" spans="1:9" ht="14.25" customHeight="1" x14ac:dyDescent="0.25"/>
    <row r="30" spans="1:9" ht="14.25" customHeight="1" x14ac:dyDescent="0.25"/>
    <row r="31" spans="1:9" ht="14.25" customHeight="1" x14ac:dyDescent="0.25"/>
    <row r="32" spans="1:9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00FF00"/>
  </sheetPr>
  <dimension ref="A1:I1000"/>
  <sheetViews>
    <sheetView tabSelected="1" workbookViewId="0">
      <selection activeCell="D7" sqref="D7"/>
    </sheetView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85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20">
        <v>15.4</v>
      </c>
      <c r="E6" s="13" t="s">
        <v>27</v>
      </c>
      <c r="F6" s="6"/>
      <c r="G6" s="6"/>
    </row>
    <row r="7" spans="1:9" ht="14.25" customHeight="1" x14ac:dyDescent="0.25">
      <c r="A7" s="6"/>
      <c r="B7" s="6"/>
      <c r="C7" s="11"/>
      <c r="D7" s="6"/>
      <c r="E7" s="16"/>
      <c r="F7" s="6"/>
      <c r="G7" s="6"/>
    </row>
    <row r="8" spans="1:9" ht="14.25" customHeight="1" x14ac:dyDescent="0.25">
      <c r="E8" s="6"/>
      <c r="F8" s="6"/>
      <c r="G8" s="6"/>
    </row>
    <row r="9" spans="1:9" ht="14.25" customHeight="1" x14ac:dyDescent="0.25">
      <c r="A9" s="6" t="s">
        <v>35</v>
      </c>
      <c r="B9" s="17" t="s">
        <v>36</v>
      </c>
      <c r="C9" s="11">
        <v>0.5</v>
      </c>
      <c r="D9" s="14">
        <f>D6</f>
        <v>15.4</v>
      </c>
      <c r="E9" s="6"/>
      <c r="F9" s="6"/>
      <c r="G9" s="6"/>
    </row>
    <row r="10" spans="1:9" ht="14.25" customHeight="1" x14ac:dyDescent="0.25">
      <c r="A10" s="6"/>
      <c r="B10" s="6"/>
      <c r="C10" s="6"/>
      <c r="D10" s="6"/>
      <c r="E10" s="6"/>
      <c r="F10" s="6"/>
      <c r="G10" s="6"/>
    </row>
    <row r="11" spans="1:9" ht="14.25" customHeight="1" x14ac:dyDescent="0.25">
      <c r="A11" s="17" t="s">
        <v>37</v>
      </c>
      <c r="B11" s="6"/>
      <c r="C11" s="6"/>
      <c r="D11" s="6"/>
      <c r="E11" s="6"/>
      <c r="F11" s="6"/>
      <c r="G11" s="6"/>
    </row>
    <row r="12" spans="1:9" ht="14.25" customHeight="1" x14ac:dyDescent="0.25">
      <c r="B12" s="6" t="s">
        <v>80</v>
      </c>
      <c r="C12" s="11">
        <v>0.5</v>
      </c>
      <c r="D12" s="20">
        <v>9.1</v>
      </c>
      <c r="E12" s="22" t="s">
        <v>86</v>
      </c>
      <c r="F12" s="6"/>
      <c r="G12" s="6"/>
    </row>
    <row r="13" spans="1:9" ht="14.25" customHeight="1" x14ac:dyDescent="0.25">
      <c r="B13" s="6" t="s">
        <v>82</v>
      </c>
      <c r="C13" s="11">
        <v>0.5</v>
      </c>
      <c r="D13" s="23">
        <v>13.4</v>
      </c>
      <c r="E13" s="22" t="s">
        <v>41</v>
      </c>
    </row>
    <row r="14" spans="1:9" ht="14.25" customHeight="1" x14ac:dyDescent="0.25">
      <c r="A14" s="6" t="s">
        <v>44</v>
      </c>
      <c r="B14" s="17" t="s">
        <v>36</v>
      </c>
      <c r="C14" s="11">
        <v>0.5</v>
      </c>
      <c r="D14" s="14">
        <f>D12*C12+D13*C13</f>
        <v>11.25</v>
      </c>
      <c r="E14" s="6"/>
    </row>
    <row r="15" spans="1:9" ht="14.25" customHeight="1" x14ac:dyDescent="0.25"/>
    <row r="16" spans="1:9" ht="14.25" customHeight="1" x14ac:dyDescent="0.25">
      <c r="A16" s="9" t="s">
        <v>24</v>
      </c>
      <c r="B16" s="6"/>
      <c r="C16" s="6"/>
      <c r="D16" s="14">
        <f>D9*C9+D14*C14</f>
        <v>13.324999999999999</v>
      </c>
      <c r="E16" s="9" t="str">
        <f>IF(D16&gt;=9.5,"Aprovado","Reprovado")</f>
        <v>Aprovado</v>
      </c>
      <c r="F16" s="6"/>
      <c r="G16" s="6"/>
    </row>
    <row r="17" spans="1:7" ht="14.25" customHeight="1" x14ac:dyDescent="0.25">
      <c r="A17" s="9"/>
      <c r="B17" s="6"/>
      <c r="C17" s="6"/>
      <c r="D17" s="6"/>
      <c r="E17" s="6"/>
      <c r="F17" s="6"/>
      <c r="G17" s="6"/>
    </row>
    <row r="18" spans="1:7" ht="14.25" customHeight="1" x14ac:dyDescent="0.25">
      <c r="A18" s="6"/>
      <c r="B18" s="9" t="s">
        <v>87</v>
      </c>
      <c r="C18" s="6"/>
      <c r="D18" s="6"/>
      <c r="E18" s="6"/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</row>
    <row r="21" spans="1:7" ht="14.25" customHeight="1" x14ac:dyDescent="0.25">
      <c r="A21" s="10" t="s">
        <v>33</v>
      </c>
      <c r="B21" s="6" t="s">
        <v>34</v>
      </c>
      <c r="C21" s="11">
        <v>0.5</v>
      </c>
      <c r="D21" s="20">
        <v>0</v>
      </c>
      <c r="E21" s="6" t="s">
        <v>27</v>
      </c>
      <c r="F21" s="6"/>
      <c r="G21" s="6"/>
    </row>
    <row r="22" spans="1:7" ht="14.25" customHeight="1" x14ac:dyDescent="0.25">
      <c r="A22" s="17" t="s">
        <v>37</v>
      </c>
      <c r="B22" s="6" t="s">
        <v>34</v>
      </c>
      <c r="C22" s="11">
        <v>0.5</v>
      </c>
      <c r="D22" s="20">
        <v>0</v>
      </c>
      <c r="E22" s="6" t="s">
        <v>27</v>
      </c>
      <c r="F22" s="6"/>
      <c r="G22" s="6"/>
    </row>
    <row r="23" spans="1:7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7" ht="14.25" customHeight="1" x14ac:dyDescent="0.25">
      <c r="A24" s="6"/>
      <c r="B24" s="6"/>
      <c r="C24" s="6"/>
      <c r="D24" s="6"/>
      <c r="E24" s="6"/>
      <c r="F24" s="6"/>
      <c r="G24" s="6"/>
    </row>
    <row r="25" spans="1:7" ht="14.25" customHeight="1" x14ac:dyDescent="0.25">
      <c r="A25" s="6"/>
      <c r="B25" s="6"/>
      <c r="C25" s="6"/>
      <c r="D25" s="6"/>
      <c r="E25" s="6"/>
      <c r="F25" s="6"/>
      <c r="G25" s="6"/>
    </row>
    <row r="26" spans="1:7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7" ht="14.25" customHeight="1" x14ac:dyDescent="0.25"/>
    <row r="28" spans="1:7" ht="14.25" customHeight="1" x14ac:dyDescent="0.25"/>
    <row r="29" spans="1:7" ht="14.25" customHeight="1" x14ac:dyDescent="0.25"/>
    <row r="30" spans="1:7" ht="14.25" customHeight="1" x14ac:dyDescent="0.25"/>
    <row r="31" spans="1:7" ht="14.25" customHeight="1" x14ac:dyDescent="0.25"/>
    <row r="32" spans="1:7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FF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88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12">
        <v>0</v>
      </c>
      <c r="E6" s="13" t="s">
        <v>27</v>
      </c>
      <c r="F6" s="6"/>
      <c r="G6" s="6"/>
      <c r="H6" s="6"/>
    </row>
    <row r="7" spans="1:9" ht="14.25" customHeight="1" x14ac:dyDescent="0.25">
      <c r="A7" s="6"/>
      <c r="B7" s="6"/>
      <c r="C7" s="11"/>
      <c r="D7" s="6"/>
      <c r="E7" s="16"/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5">
        <v>0.5</v>
      </c>
      <c r="D8" s="14">
        <f>D6</f>
        <v>0</v>
      </c>
      <c r="E8" s="6" t="str">
        <f>IF(D8&gt;=7.5,"Com nota mínima", "Reprovado nota mínima")</f>
        <v>Reprovado nota mínima</v>
      </c>
      <c r="F8" s="6"/>
      <c r="G8" s="6"/>
      <c r="H8" s="6"/>
    </row>
    <row r="9" spans="1:9" ht="14.25" customHeight="1" x14ac:dyDescent="0.25">
      <c r="A9" s="17" t="s">
        <v>37</v>
      </c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6"/>
      <c r="B10" s="6" t="s">
        <v>80</v>
      </c>
      <c r="C10" s="11">
        <v>0.3</v>
      </c>
      <c r="D10" s="12">
        <v>0</v>
      </c>
      <c r="E10" s="6" t="s">
        <v>39</v>
      </c>
      <c r="F10" s="6"/>
      <c r="G10" s="6"/>
      <c r="H10" s="6"/>
    </row>
    <row r="11" spans="1:9" ht="14.25" customHeight="1" x14ac:dyDescent="0.25">
      <c r="A11" s="6"/>
      <c r="B11" s="6" t="s">
        <v>82</v>
      </c>
      <c r="C11" s="11">
        <v>0.55000000000000004</v>
      </c>
      <c r="D11" s="12">
        <v>0</v>
      </c>
      <c r="E11" s="6" t="s">
        <v>41</v>
      </c>
      <c r="F11" s="6"/>
      <c r="G11" s="6"/>
      <c r="H11" s="6"/>
    </row>
    <row r="12" spans="1:9" ht="14.25" customHeight="1" x14ac:dyDescent="0.25">
      <c r="A12" s="6"/>
      <c r="B12" s="3" t="s">
        <v>89</v>
      </c>
      <c r="C12" s="24">
        <v>0.15</v>
      </c>
      <c r="D12" s="12">
        <v>0</v>
      </c>
      <c r="E12" s="3" t="s">
        <v>90</v>
      </c>
      <c r="F12" s="6"/>
      <c r="G12" s="6"/>
      <c r="H12" s="6"/>
    </row>
    <row r="13" spans="1:9" ht="14.25" customHeight="1" x14ac:dyDescent="0.25">
      <c r="A13" s="3"/>
      <c r="B13" s="6"/>
      <c r="C13" s="25">
        <v>0</v>
      </c>
      <c r="D13" s="12">
        <v>0</v>
      </c>
      <c r="E13" s="26">
        <v>0</v>
      </c>
      <c r="F13" s="26">
        <v>0</v>
      </c>
      <c r="G13" s="6"/>
      <c r="H13" s="6"/>
    </row>
    <row r="14" spans="1:9" ht="14.25" customHeight="1" x14ac:dyDescent="0.25">
      <c r="B14" s="4"/>
      <c r="C14" s="4" t="s">
        <v>91</v>
      </c>
      <c r="D14" s="27" t="s">
        <v>92</v>
      </c>
      <c r="E14" s="3" t="s">
        <v>93</v>
      </c>
      <c r="F14" s="3" t="s">
        <v>94</v>
      </c>
      <c r="G14" s="6"/>
      <c r="H14" s="6"/>
    </row>
    <row r="15" spans="1:9" ht="14.25" customHeight="1" x14ac:dyDescent="0.25">
      <c r="G15" s="6"/>
      <c r="H15" s="6"/>
    </row>
    <row r="16" spans="1:9" ht="14.25" customHeight="1" x14ac:dyDescent="0.25">
      <c r="A16" s="6" t="s">
        <v>44</v>
      </c>
      <c r="B16" s="17" t="s">
        <v>36</v>
      </c>
      <c r="C16" s="15">
        <v>0.5</v>
      </c>
      <c r="D16" s="14">
        <f>D10*C10+D11*C11+C12*D12</f>
        <v>0</v>
      </c>
      <c r="E16" s="6" t="s">
        <v>95</v>
      </c>
      <c r="F16" s="6"/>
      <c r="G16" s="6"/>
      <c r="H16" s="6"/>
    </row>
    <row r="17" spans="1:8" ht="14.25" customHeight="1" x14ac:dyDescent="0.25">
      <c r="A17" s="9" t="s">
        <v>24</v>
      </c>
      <c r="B17" s="6"/>
      <c r="C17" s="6"/>
      <c r="D17" s="14">
        <f>D8*C8+D16*C16</f>
        <v>0</v>
      </c>
      <c r="E17" s="9" t="str">
        <f>IF(D17&gt;=9.5,"Aprovado","Reprovado")</f>
        <v>Reprovado</v>
      </c>
      <c r="F17" s="6"/>
      <c r="G17" s="6"/>
      <c r="H17" s="6"/>
    </row>
    <row r="18" spans="1:8" ht="14.25" customHeight="1" x14ac:dyDescent="0.25">
      <c r="A18" s="6"/>
      <c r="B18" s="9" t="s">
        <v>96</v>
      </c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33</v>
      </c>
      <c r="B21" s="6" t="s">
        <v>34</v>
      </c>
      <c r="C21" s="15">
        <v>0.5</v>
      </c>
      <c r="D21" s="12">
        <v>0</v>
      </c>
      <c r="E21" s="6" t="s">
        <v>27</v>
      </c>
      <c r="F21" s="6"/>
      <c r="G21" s="6" t="str">
        <f>IF(D21&gt;=7.5,"Com nota mínima", "Reprovado nota mínima")</f>
        <v>Reprovado nota mínima</v>
      </c>
    </row>
    <row r="22" spans="1:8" ht="14.25" customHeight="1" x14ac:dyDescent="0.25">
      <c r="A22" s="17" t="s">
        <v>37</v>
      </c>
      <c r="B22" s="6"/>
      <c r="C22" s="11">
        <v>0.4</v>
      </c>
      <c r="D22" s="14">
        <f>D16</f>
        <v>0</v>
      </c>
      <c r="E22" s="6" t="s">
        <v>97</v>
      </c>
      <c r="F22" s="6"/>
      <c r="G22" s="6"/>
    </row>
    <row r="23" spans="1:8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30</v>
      </c>
      <c r="C26" s="6"/>
      <c r="D26" s="3" t="s">
        <v>98</v>
      </c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13</vt:i4>
      </vt:variant>
    </vt:vector>
  </HeadingPairs>
  <TitlesOfParts>
    <vt:vector size="13" baseType="lpstr">
      <vt:lpstr>Início</vt:lpstr>
      <vt:lpstr>Matemática Discreta</vt:lpstr>
      <vt:lpstr>Laboratório de Sistemas Digitai</vt:lpstr>
      <vt:lpstr>Laboratórios de Informática</vt:lpstr>
      <vt:lpstr>Programação Orientada a Objet</vt:lpstr>
      <vt:lpstr>Cálculo-II</vt:lpstr>
      <vt:lpstr>Arquitetura de Computadores II</vt:lpstr>
      <vt:lpstr>Redes de Comunicações II</vt:lpstr>
      <vt:lpstr>Sinais e Sistemas Eletrónicos</vt:lpstr>
      <vt:lpstr>Bases de Dados</vt:lpstr>
      <vt:lpstr>Compiladores</vt:lpstr>
      <vt:lpstr>Interação Humano-Computador</vt:lpstr>
      <vt:lpstr>Opção I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Tiago Pita</cp:lastModifiedBy>
  <dcterms:modified xsi:type="dcterms:W3CDTF">2025-06-24T15:50:25Z</dcterms:modified>
</cp:coreProperties>
</file>